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7\COSTOS SISTEMICOS\COSTOS\"/>
    </mc:Choice>
  </mc:AlternateContent>
  <bookViews>
    <workbookView xWindow="0" yWindow="0" windowWidth="17892" windowHeight="11940"/>
  </bookViews>
  <sheets>
    <sheet name="EXT PRIMARIA" sheetId="2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ALUD">[1]SALUD!$A$15:$W$36</definedName>
    <definedName name="_Sort" hidden="1">#REF!</definedName>
    <definedName name="A_IMPRESIÓN_IM">#REF!</definedName>
    <definedName name="A_O">#REF!</definedName>
    <definedName name="abril">#REF!</definedName>
    <definedName name="_xlnm.Print_Area" localSheetId="0">'EXT PRIMARIA'!$A$1:$E$61</definedName>
    <definedName name="BASE">#REF!</definedName>
    <definedName name="_xlnm.Database">#REF!</definedName>
    <definedName name="BuiltIn_Print_Titles">#REF!</definedName>
    <definedName name="BuiltIn_Print_Titles___0">#REF!</definedName>
    <definedName name="CE">#REF!</definedName>
    <definedName name="cerco">#REF!</definedName>
    <definedName name="copia">[2]Metrados!$A$9:$C$91</definedName>
    <definedName name="DEPA">#REF!</definedName>
    <definedName name="DISTRITO">#REF!</definedName>
    <definedName name="DPTOS.">#REF!</definedName>
    <definedName name="ESTADO">#REF!</definedName>
    <definedName name="ESTUDIOS">#REF!</definedName>
    <definedName name="FNIÑO" hidden="1">#REF!</definedName>
    <definedName name="M">#REF!</definedName>
    <definedName name="MODALIDAD">#REF!</definedName>
    <definedName name="MONTO">#REF!</definedName>
    <definedName name="NUMERO">#REF!</definedName>
    <definedName name="NUMLP">#REF!</definedName>
    <definedName name="ORDINAL">#REF!</definedName>
    <definedName name="pirc">#REF!</definedName>
    <definedName name="pirca">#REF!</definedName>
    <definedName name="PRIOR">#REF!</definedName>
    <definedName name="PROVINCIA">#REF!</definedName>
    <definedName name="PROYECTISTA">#REF!</definedName>
    <definedName name="SALUD" hidden="1">#REF!</definedName>
    <definedName name="SISTCONV">[1]EDUCACION!$A$40:$Z$101</definedName>
    <definedName name="SISTPREF">[1]EDUCACION!$A$20:$Z$31</definedName>
    <definedName name="SS">#REF!</definedName>
    <definedName name="SUELOS">#REF!</definedName>
    <definedName name="sust.met">[3]Metrados!$A$9:$C$136</definedName>
    <definedName name="TIPOCE">#REF!</definedName>
    <definedName name="TOPOGRAFIA">#REF!</definedName>
  </definedNames>
  <calcPr calcId="152511"/>
</workbook>
</file>

<file path=xl/calcChain.xml><?xml version="1.0" encoding="utf-8"?>
<calcChain xmlns="http://schemas.openxmlformats.org/spreadsheetml/2006/main">
  <c r="D35" i="2" l="1"/>
  <c r="D36" i="2"/>
  <c r="E21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E57" i="2"/>
  <c r="E56" i="2"/>
  <c r="E55" i="2"/>
  <c r="E54" i="2"/>
  <c r="E53" i="2"/>
  <c r="E52" i="2"/>
  <c r="E43" i="2"/>
  <c r="E42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0" i="2"/>
  <c r="E19" i="2"/>
  <c r="E18" i="2"/>
  <c r="E17" i="2"/>
  <c r="E16" i="2"/>
  <c r="E14" i="2"/>
  <c r="E13" i="2"/>
  <c r="E12" i="2"/>
  <c r="E11" i="2"/>
  <c r="E10" i="2"/>
  <c r="E9" i="2"/>
  <c r="E8" i="2"/>
</calcChain>
</file>

<file path=xl/comments1.xml><?xml version="1.0" encoding="utf-8"?>
<comments xmlns="http://schemas.openxmlformats.org/spreadsheetml/2006/main">
  <authors>
    <author>ROSA MERCEDES APARCANA ESCATE</author>
  </authors>
  <commentList>
    <comment ref="D57" authorId="0" shapeId="0">
      <text>
        <r>
          <rPr>
            <b/>
            <sz val="9"/>
            <color indexed="81"/>
            <rFont val="Tahoma"/>
            <family val="2"/>
          </rPr>
          <t>ROSA MERCEDES APARCANA ESCATE:</t>
        </r>
        <r>
          <rPr>
            <sz val="9"/>
            <color indexed="81"/>
            <rFont val="Tahoma"/>
            <family val="2"/>
          </rPr>
          <t xml:space="preserve">
para chequear antecedentes
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ROSA MERCEDES APARCANA ESCATE:</t>
        </r>
        <r>
          <rPr>
            <sz val="9"/>
            <color indexed="81"/>
            <rFont val="Tahoma"/>
            <family val="2"/>
          </rPr>
          <t xml:space="preserve">
para chequear antecedentes
</t>
        </r>
      </text>
    </comment>
  </commentList>
</comments>
</file>

<file path=xl/sharedStrings.xml><?xml version="1.0" encoding="utf-8"?>
<sst xmlns="http://schemas.openxmlformats.org/spreadsheetml/2006/main" count="119" uniqueCount="72">
  <si>
    <t>MODULO</t>
  </si>
  <si>
    <t>UND</t>
  </si>
  <si>
    <t>COSTO TOTAL  EN NUEVOS SOLES</t>
  </si>
  <si>
    <t>m²</t>
  </si>
  <si>
    <t xml:space="preserve"> </t>
  </si>
  <si>
    <t>COSTOS VARIOS</t>
  </si>
  <si>
    <t>METRADO</t>
  </si>
  <si>
    <t>COSTO UNITARIO  EN NUEVOS SOLES</t>
  </si>
  <si>
    <t>CERCO E INGRESOS</t>
  </si>
  <si>
    <t>CERCO PERIMETRICO CARAVISTA h=3.05 m</t>
  </si>
  <si>
    <t>m</t>
  </si>
  <si>
    <t>CERCO PERIMETRICO TARRAJEADO h=3.05 m</t>
  </si>
  <si>
    <t>CERCO DE MALLA CON COLUMNAS DE FIERRO</t>
  </si>
  <si>
    <t>CERCO TIPO UNI h=3.10 m</t>
  </si>
  <si>
    <t>PORTADA DE INGRESO INICIAL</t>
  </si>
  <si>
    <t>u</t>
  </si>
  <si>
    <t xml:space="preserve">PUERTA DE INGRESO PRIMARIA </t>
  </si>
  <si>
    <t xml:space="preserve">PUERTA DE INGRESO SECUNDARIA </t>
  </si>
  <si>
    <t>OBRAS EXTERIORES</t>
  </si>
  <si>
    <t>CISTERNA (06 M3) - TQUE ELEVADO (3 M3)</t>
  </si>
  <si>
    <t>CISTERNA (15 M3) - TQUE ELEVADO (5 M3)</t>
  </si>
  <si>
    <t>CISTERNA (24 M3) - TQUE ELEVADO (10 M3)</t>
  </si>
  <si>
    <t>CISTERNA (50 M3) - TQUE ELEVADO (20 M3)</t>
  </si>
  <si>
    <t>CISTERNA (64 M3) - TQUE ELEVADO (28 M3)</t>
  </si>
  <si>
    <t>RAMPA DE ACCESO PARA 2do NIVEL</t>
  </si>
  <si>
    <t>PUENTE TECHADO</t>
  </si>
  <si>
    <t>GRADAS ARMADAS CONCRETO  f'c=175 kg/cm²</t>
  </si>
  <si>
    <t>GRADERIA DE 03 NIVELES</t>
  </si>
  <si>
    <t>ASTA DE BANDERA</t>
  </si>
  <si>
    <t>JUEGOS INFANTILES (04 juegos)</t>
  </si>
  <si>
    <t>kit</t>
  </si>
  <si>
    <t>JARDINERIA + GRASS NATURAL</t>
  </si>
  <si>
    <t>CAMA DE ARENA P/INICIAL INC. SARDINELES</t>
  </si>
  <si>
    <t>AREA BLANDA CON GRASS SINTETICO (INC. SARDINELES)</t>
  </si>
  <si>
    <t>PIRCAS (H=1.00 m a H=1.40 m)</t>
  </si>
  <si>
    <t>ASCENSOR DE 02 PARADAS</t>
  </si>
  <si>
    <t>ASCENSOR DE 03 PARADAS</t>
  </si>
  <si>
    <t>est</t>
  </si>
  <si>
    <t>DEL COSTO TOTAL  DE LA OBRA</t>
  </si>
  <si>
    <t>MUROS DE CONTENCION</t>
  </si>
  <si>
    <t>MURO DE CONTENCION (H=1.90 m)</t>
  </si>
  <si>
    <t>MURO DE CONTENCION (H=3.00 m)</t>
  </si>
  <si>
    <t>REDES EXTERIORES</t>
  </si>
  <si>
    <t>INSTALACIONES SANITARIAS - COSTA</t>
  </si>
  <si>
    <t>DEL COSTO DE MODULOS + REFORZ.</t>
  </si>
  <si>
    <t>INSTALACIONES SANITARIAS - SIERRA</t>
  </si>
  <si>
    <t>4% a 8%</t>
  </si>
  <si>
    <t>INSTALACIONES ELECTRICAS INC. RED DATA</t>
  </si>
  <si>
    <t>MOVIMIENTO DE TIERRAS</t>
  </si>
  <si>
    <t>PENDIENTES MODERADAS</t>
  </si>
  <si>
    <t>RESPECTO A LOS MODULOS</t>
  </si>
  <si>
    <t>PENDIENTES PRONUNCIADAS</t>
  </si>
  <si>
    <t>DEMOLICION DE EDIFICACION DE CONCRETO CON COBERTURA DE LOSA ALIGERADA - INCLUYE PISOS</t>
  </si>
  <si>
    <t>DEMOLICION DE EDIFICACION DE CONCRETO CON COBERTURA DE CANALONES - INCLUYE DEMOLICION DE PISOS</t>
  </si>
  <si>
    <t>DEMOLICION DE EDIFICACION DE ADOBE - INCLUYE DEMOLICION DE PISOS</t>
  </si>
  <si>
    <t>DEMOLICION DE CERCO DE LADRILLO</t>
  </si>
  <si>
    <t>DEMOLICION DE PATIOS Y VEREDAS</t>
  </si>
  <si>
    <t>DESMONTAJE DE AULAS PREFABRICADAS</t>
  </si>
  <si>
    <t>NOTA:</t>
  </si>
  <si>
    <t>PATIO TECHADO (LIVIANO SOBRE COLUMNAS)</t>
  </si>
  <si>
    <t>CISTERNA A PRESION CONSTANTE (12 M3)</t>
  </si>
  <si>
    <t>2% a 4%</t>
  </si>
  <si>
    <t>OBRAS PROVISIONALES obras de hasta 10'000,000</t>
  </si>
  <si>
    <t xml:space="preserve">SEGURIDAD Y SALUD obras de 10'000,000 </t>
  </si>
  <si>
    <t>DEMOLICIONES - INCLUYE ELIMINACION</t>
  </si>
  <si>
    <t>OBRAS PROVISIONALES obras de hasta 5'000,000</t>
  </si>
  <si>
    <t>SEGURIDAD Y SALUD obras de 5'000,000</t>
  </si>
  <si>
    <t>3% a 9%</t>
  </si>
  <si>
    <t>LOSA DEPORTIVA (18 x 30) f'c=175 kg/cm² E=5"</t>
  </si>
  <si>
    <t>PATIO, VEREDAS Y  RAMPAS f'c=175 kg/cm² E=4"</t>
  </si>
  <si>
    <t>Nota: Los precios unitarios son al 31-07-2017 e incluyen GG+UTILIDAD (20%) e IGV (18%)</t>
  </si>
  <si>
    <t xml:space="preserve">ES INDISPENSABLE QUE PARA EL CALCULO DEL COSTO DE LOS PROYECTOS, SE ADICIONE AL COSTO DE LOS MODULOS, EL COSTO DE LAS OBRAS EXTERIORES, OBRAS PROVISIONALES, SEGURIDAD Y SALUD, MOVIMIENTO DE TIERRAS, REDES SANITARIAS, REDES ELECTRICAS, CERCO, PORTADA DE INGRESO, MUROS DE CONTENCION, DEMOLICION, ETC.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</si>
</sst>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4" fillId="0" borderId="0">
      <alignment vertical="top"/>
    </xf>
    <xf numFmtId="0" fontId="15" fillId="0" borderId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</cellStyleXfs>
  <cellXfs count="60">
    <xf numFmtId="0" fontId="0" fillId="0" borderId="0" xfId="0"/>
    <xf numFmtId="0" fontId="2" fillId="0" borderId="0" xfId="2" applyFont="1"/>
    <xf numFmtId="0" fontId="1" fillId="0" borderId="0" xfId="2" applyFont="1"/>
    <xf numFmtId="0" fontId="4" fillId="0" borderId="0" xfId="2" applyFont="1" applyAlignment="1">
      <alignment horizontal="centerContinuous"/>
    </xf>
    <xf numFmtId="0" fontId="5" fillId="0" borderId="0" xfId="2" quotePrefix="1" applyFont="1" applyAlignment="1">
      <alignment horizontal="centerContinuous"/>
    </xf>
    <xf numFmtId="0" fontId="6" fillId="2" borderId="1" xfId="2" applyFont="1" applyFill="1" applyBorder="1"/>
    <xf numFmtId="0" fontId="6" fillId="2" borderId="2" xfId="2" applyFont="1" applyFill="1" applyBorder="1"/>
    <xf numFmtId="0" fontId="1" fillId="2" borderId="3" xfId="2" applyFont="1" applyFill="1" applyBorder="1"/>
    <xf numFmtId="0" fontId="1" fillId="2" borderId="2" xfId="2" applyFont="1" applyFill="1" applyBorder="1"/>
    <xf numFmtId="0" fontId="8" fillId="0" borderId="5" xfId="2" applyFont="1" applyBorder="1" applyAlignment="1">
      <alignment horizontal="center"/>
    </xf>
    <xf numFmtId="4" fontId="8" fillId="0" borderId="6" xfId="2" applyNumberFormat="1" applyFont="1" applyBorder="1" applyAlignment="1">
      <alignment horizontal="center"/>
    </xf>
    <xf numFmtId="3" fontId="8" fillId="0" borderId="5" xfId="2" applyNumberFormat="1" applyFont="1" applyBorder="1" applyAlignment="1">
      <alignment horizontal="center"/>
    </xf>
    <xf numFmtId="4" fontId="8" fillId="0" borderId="5" xfId="2" applyNumberFormat="1" applyFont="1" applyBorder="1" applyAlignment="1">
      <alignment horizontal="center"/>
    </xf>
    <xf numFmtId="4" fontId="8" fillId="0" borderId="6" xfId="2" applyNumberFormat="1" applyFont="1" applyFill="1" applyBorder="1" applyAlignment="1">
      <alignment horizontal="center"/>
    </xf>
    <xf numFmtId="0" fontId="8" fillId="0" borderId="0" xfId="2" applyFont="1" applyBorder="1"/>
    <xf numFmtId="0" fontId="1" fillId="0" borderId="0" xfId="2" applyFont="1" applyBorder="1"/>
    <xf numFmtId="0" fontId="8" fillId="0" borderId="0" xfId="2" applyFont="1" applyBorder="1" applyAlignment="1">
      <alignment horizontal="right"/>
    </xf>
    <xf numFmtId="2" fontId="9" fillId="0" borderId="0" xfId="2" applyNumberFormat="1" applyFont="1" applyBorder="1" applyAlignment="1">
      <alignment horizontal="center"/>
    </xf>
    <xf numFmtId="0" fontId="8" fillId="0" borderId="0" xfId="2" applyFont="1"/>
    <xf numFmtId="0" fontId="3" fillId="0" borderId="0" xfId="2" applyFont="1" applyAlignment="1">
      <alignment horizontal="center" vertical="center"/>
    </xf>
    <xf numFmtId="14" fontId="6" fillId="0" borderId="0" xfId="2" applyNumberFormat="1" applyFont="1" applyAlignment="1">
      <alignment horizontal="right"/>
    </xf>
    <xf numFmtId="0" fontId="1" fillId="0" borderId="10" xfId="2" applyFont="1" applyBorder="1"/>
    <xf numFmtId="0" fontId="2" fillId="0" borderId="5" xfId="2" applyFont="1" applyBorder="1"/>
    <xf numFmtId="4" fontId="8" fillId="0" borderId="11" xfId="2" applyNumberFormat="1" applyFont="1" applyBorder="1" applyAlignment="1">
      <alignment horizontal="center"/>
    </xf>
    <xf numFmtId="0" fontId="6" fillId="2" borderId="5" xfId="2" applyFont="1" applyFill="1" applyBorder="1"/>
    <xf numFmtId="3" fontId="8" fillId="0" borderId="5" xfId="2" quotePrefix="1" applyNumberFormat="1" applyFont="1" applyBorder="1" applyAlignment="1">
      <alignment horizontal="center"/>
    </xf>
    <xf numFmtId="0" fontId="2" fillId="0" borderId="4" xfId="2" applyFont="1" applyBorder="1"/>
    <xf numFmtId="10" fontId="2" fillId="0" borderId="6" xfId="7" applyNumberFormat="1" applyFont="1" applyBorder="1" applyAlignment="1">
      <alignment horizontal="center"/>
    </xf>
    <xf numFmtId="3" fontId="10" fillId="0" borderId="5" xfId="2" applyNumberFormat="1" applyFont="1" applyBorder="1" applyAlignment="1">
      <alignment horizontal="left"/>
    </xf>
    <xf numFmtId="4" fontId="2" fillId="0" borderId="6" xfId="2" applyNumberFormat="1" applyFont="1" applyBorder="1" applyAlignment="1">
      <alignment horizontal="center"/>
    </xf>
    <xf numFmtId="0" fontId="8" fillId="0" borderId="5" xfId="2" applyFont="1" applyBorder="1"/>
    <xf numFmtId="4" fontId="8" fillId="0" borderId="6" xfId="2" quotePrefix="1" applyNumberFormat="1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4" fontId="8" fillId="0" borderId="13" xfId="2" applyNumberFormat="1" applyFont="1" applyBorder="1" applyAlignment="1">
      <alignment horizontal="center"/>
    </xf>
    <xf numFmtId="3" fontId="8" fillId="0" borderId="12" xfId="2" quotePrefix="1" applyNumberFormat="1" applyFont="1" applyBorder="1" applyAlignment="1">
      <alignment horizontal="center"/>
    </xf>
    <xf numFmtId="9" fontId="2" fillId="0" borderId="6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left"/>
    </xf>
    <xf numFmtId="0" fontId="10" fillId="0" borderId="4" xfId="2" applyFont="1" applyBorder="1" applyAlignment="1">
      <alignment wrapText="1"/>
    </xf>
    <xf numFmtId="0" fontId="2" fillId="0" borderId="7" xfId="2" applyFont="1" applyBorder="1"/>
    <xf numFmtId="0" fontId="8" fillId="0" borderId="8" xfId="2" applyFont="1" applyBorder="1" applyAlignment="1">
      <alignment horizontal="center"/>
    </xf>
    <xf numFmtId="4" fontId="8" fillId="0" borderId="9" xfId="2" applyNumberFormat="1" applyFont="1" applyBorder="1" applyAlignment="1">
      <alignment horizontal="center"/>
    </xf>
    <xf numFmtId="3" fontId="8" fillId="0" borderId="8" xfId="2" quotePrefix="1" applyNumberFormat="1" applyFont="1" applyBorder="1" applyAlignment="1">
      <alignment horizontal="center"/>
    </xf>
    <xf numFmtId="4" fontId="8" fillId="0" borderId="14" xfId="2" applyNumberFormat="1" applyFont="1" applyBorder="1" applyAlignment="1">
      <alignment horizontal="center"/>
    </xf>
    <xf numFmtId="0" fontId="10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3" fontId="8" fillId="0" borderId="0" xfId="2" quotePrefix="1" applyNumberFormat="1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1" fillId="0" borderId="0" xfId="2" applyFont="1" applyAlignment="1">
      <alignment horizontal="center"/>
    </xf>
    <xf numFmtId="3" fontId="1" fillId="0" borderId="0" xfId="2" applyNumberFormat="1" applyFont="1" applyAlignment="1">
      <alignment horizontal="center"/>
    </xf>
    <xf numFmtId="3" fontId="1" fillId="0" borderId="0" xfId="2" applyNumberFormat="1" applyFont="1"/>
    <xf numFmtId="0" fontId="8" fillId="0" borderId="0" xfId="2" applyFont="1" applyBorder="1" applyAlignment="1">
      <alignment horizontal="left"/>
    </xf>
    <xf numFmtId="0" fontId="7" fillId="3" borderId="16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3" fillId="0" borderId="0" xfId="2" applyFont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</cellXfs>
  <cellStyles count="12">
    <cellStyle name="Millares 2" xfId="1"/>
    <cellStyle name="Normal" xfId="0" builtinId="0"/>
    <cellStyle name="Normal 2" xfId="2"/>
    <cellStyle name="Normal 2 2" xfId="3"/>
    <cellStyle name="Normal 2 3" xfId="4"/>
    <cellStyle name="Normal 3" xfId="5"/>
    <cellStyle name="Normal 4" xfId="6"/>
    <cellStyle name="Porcentaje" xfId="7" builtinId="5"/>
    <cellStyle name="Porcentaje 2" xfId="8"/>
    <cellStyle name="Porcentaje 2 2" xfId="9"/>
    <cellStyle name="Porcentaje 3" xfId="10"/>
    <cellStyle name="Porcentaje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\PUBLICO\JORGEQ\CTR-003-99_EF_FNI&#209;O-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gonzalez%20-%20websense\EXCELL\MARZO-2007\Metrados%20CE%2080034-II%20ETA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rcana\SHOCK%202006\80875\METRADO\Obra375%20CE%20N&#186;14753%20MARIA%20FIESTAS%20VARGAS%20-%20actualizac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CEREN"/>
      <sheetName val="EDUCACION (2)"/>
      <sheetName val="EDUCACION"/>
      <sheetName val="SALUD"/>
      <sheetName val="Módulo1"/>
      <sheetName val="Módulo2"/>
      <sheetName val="RESUMEN"/>
    </sheetNames>
    <sheetDataSet>
      <sheetData sheetId="0"/>
      <sheetData sheetId="1"/>
      <sheetData sheetId="2">
        <row r="20">
          <cell r="A20">
            <v>1</v>
          </cell>
          <cell r="B20" t="str">
            <v>CE CESAR VALLEJO</v>
          </cell>
          <cell r="C20">
            <v>222</v>
          </cell>
          <cell r="D20" t="str">
            <v>LA LIBERTAD</v>
          </cell>
          <cell r="E20" t="str">
            <v>PATAZ</v>
          </cell>
          <cell r="F20" t="str">
            <v>BULDIBUYO</v>
          </cell>
          <cell r="H20">
            <v>5</v>
          </cell>
          <cell r="I20">
            <v>325000</v>
          </cell>
          <cell r="J20" t="str">
            <v>120</v>
          </cell>
          <cell r="K20" t="str">
            <v>þ</v>
          </cell>
          <cell r="L20" t="str">
            <v>þ</v>
          </cell>
          <cell r="M20" t="str">
            <v>X</v>
          </cell>
          <cell r="N20" t="str">
            <v>X</v>
          </cell>
          <cell r="P20" t="str">
            <v>X</v>
          </cell>
          <cell r="Q20" t="str">
            <v>X</v>
          </cell>
          <cell r="S20">
            <v>36220</v>
          </cell>
          <cell r="T20" t="str">
            <v>AD 02-1999</v>
          </cell>
          <cell r="U20">
            <v>36220</v>
          </cell>
          <cell r="V20" t="str">
            <v>AD 02-1999</v>
          </cell>
          <cell r="W20">
            <v>36212</v>
          </cell>
          <cell r="X20">
            <v>251298.71</v>
          </cell>
          <cell r="Y20">
            <v>120</v>
          </cell>
        </row>
        <row r="21">
          <cell r="A21">
            <v>2</v>
          </cell>
          <cell r="B21" t="str">
            <v>CEI 1747</v>
          </cell>
          <cell r="C21">
            <v>58</v>
          </cell>
          <cell r="D21" t="str">
            <v>LA LIBERTAD</v>
          </cell>
          <cell r="E21" t="str">
            <v>VIRU</v>
          </cell>
          <cell r="F21" t="str">
            <v>VIRU</v>
          </cell>
          <cell r="H21">
            <v>2</v>
          </cell>
          <cell r="I21">
            <v>197496</v>
          </cell>
          <cell r="J21">
            <v>60</v>
          </cell>
          <cell r="K21" t="str">
            <v>þ</v>
          </cell>
          <cell r="L21" t="str">
            <v>þ</v>
          </cell>
          <cell r="M21" t="str">
            <v>X</v>
          </cell>
          <cell r="N21" t="str">
            <v>X</v>
          </cell>
          <cell r="P21" t="str">
            <v>X</v>
          </cell>
          <cell r="Q21" t="str">
            <v>X</v>
          </cell>
          <cell r="S21">
            <v>36220</v>
          </cell>
          <cell r="T21" t="str">
            <v>AD 10-1999</v>
          </cell>
          <cell r="U21">
            <v>36220</v>
          </cell>
          <cell r="V21" t="str">
            <v>AD 01-1999</v>
          </cell>
          <cell r="W21">
            <v>36212</v>
          </cell>
          <cell r="X21">
            <v>154483.98000000001</v>
          </cell>
          <cell r="Y21">
            <v>60</v>
          </cell>
        </row>
        <row r="22">
          <cell r="A22">
            <v>3</v>
          </cell>
          <cell r="B22" t="str">
            <v>CEE 004 S.CORAZON DE JESUS</v>
          </cell>
          <cell r="C22">
            <v>180</v>
          </cell>
          <cell r="D22" t="str">
            <v>TUMBES</v>
          </cell>
          <cell r="E22" t="str">
            <v>ZARUMILLA</v>
          </cell>
          <cell r="F22" t="str">
            <v>ZARUMILLA</v>
          </cell>
          <cell r="H22">
            <v>2</v>
          </cell>
          <cell r="I22">
            <v>163000</v>
          </cell>
          <cell r="J22" t="str">
            <v>60</v>
          </cell>
          <cell r="K22" t="str">
            <v>þ</v>
          </cell>
          <cell r="L22" t="str">
            <v>þ</v>
          </cell>
          <cell r="M22" t="str">
            <v>X</v>
          </cell>
          <cell r="N22" t="str">
            <v>X</v>
          </cell>
          <cell r="P22" t="str">
            <v>X</v>
          </cell>
          <cell r="Q22" t="str">
            <v>X</v>
          </cell>
          <cell r="S22">
            <v>36220</v>
          </cell>
          <cell r="T22" t="str">
            <v>AD 25-1999</v>
          </cell>
          <cell r="U22">
            <v>36220</v>
          </cell>
          <cell r="V22" t="str">
            <v>AD 04-1999</v>
          </cell>
          <cell r="W22">
            <v>36212</v>
          </cell>
          <cell r="X22">
            <v>142065.01999999999</v>
          </cell>
          <cell r="Y22">
            <v>90</v>
          </cell>
        </row>
        <row r="23">
          <cell r="A23">
            <v>4</v>
          </cell>
          <cell r="B23" t="str">
            <v>CEI JARDIN DE NIÑOS Nº 213</v>
          </cell>
          <cell r="C23">
            <v>45</v>
          </cell>
          <cell r="D23" t="str">
            <v>TUMBES</v>
          </cell>
          <cell r="E23" t="str">
            <v>CONT.VILLAR</v>
          </cell>
          <cell r="F23" t="str">
            <v>ZORRITOS</v>
          </cell>
          <cell r="H23">
            <v>2</v>
          </cell>
          <cell r="I23">
            <v>205254</v>
          </cell>
          <cell r="J23">
            <v>60</v>
          </cell>
          <cell r="K23" t="str">
            <v>þ</v>
          </cell>
          <cell r="L23" t="str">
            <v>þ</v>
          </cell>
          <cell r="M23" t="str">
            <v>X</v>
          </cell>
          <cell r="N23" t="str">
            <v>X</v>
          </cell>
          <cell r="P23" t="str">
            <v>X</v>
          </cell>
          <cell r="Q23" t="str">
            <v>X</v>
          </cell>
          <cell r="S23">
            <v>36220</v>
          </cell>
          <cell r="T23" t="str">
            <v>AD 25-1999</v>
          </cell>
          <cell r="U23">
            <v>36220</v>
          </cell>
          <cell r="V23" t="str">
            <v>AD 05-1999</v>
          </cell>
          <cell r="W23">
            <v>36212</v>
          </cell>
          <cell r="X23">
            <v>168093.8</v>
          </cell>
          <cell r="Y23">
            <v>90</v>
          </cell>
        </row>
        <row r="24">
          <cell r="A24">
            <v>5</v>
          </cell>
          <cell r="B24" t="str">
            <v>CE 22726 SAN FCO. JAVIER</v>
          </cell>
          <cell r="C24">
            <v>112</v>
          </cell>
          <cell r="D24" t="str">
            <v>ICA</v>
          </cell>
          <cell r="E24" t="str">
            <v>ICA</v>
          </cell>
          <cell r="F24" t="str">
            <v>S. J. DE LOS MOLINOS</v>
          </cell>
          <cell r="H24">
            <v>5</v>
          </cell>
          <cell r="I24">
            <v>253785</v>
          </cell>
          <cell r="J24" t="str">
            <v>90</v>
          </cell>
          <cell r="K24" t="str">
            <v>þ</v>
          </cell>
          <cell r="L24" t="str">
            <v>þ</v>
          </cell>
          <cell r="M24" t="str">
            <v>X</v>
          </cell>
          <cell r="N24" t="str">
            <v>X</v>
          </cell>
          <cell r="P24" t="str">
            <v>X</v>
          </cell>
          <cell r="Q24" t="str">
            <v>X</v>
          </cell>
          <cell r="S24">
            <v>36220</v>
          </cell>
          <cell r="T24" t="str">
            <v>AD 25-1999</v>
          </cell>
          <cell r="U24">
            <v>36220</v>
          </cell>
          <cell r="V24" t="str">
            <v>AD 10-1999</v>
          </cell>
          <cell r="W24">
            <v>36219</v>
          </cell>
          <cell r="X24">
            <v>192439.42</v>
          </cell>
          <cell r="Y24">
            <v>90</v>
          </cell>
        </row>
        <row r="25">
          <cell r="A25">
            <v>6</v>
          </cell>
          <cell r="B25" t="str">
            <v>CE 80073</v>
          </cell>
          <cell r="C25">
            <v>175</v>
          </cell>
          <cell r="D25" t="str">
            <v>LA LIBERTAD</v>
          </cell>
          <cell r="E25" t="str">
            <v>VIRÚ</v>
          </cell>
          <cell r="F25" t="str">
            <v>VIRÚ</v>
          </cell>
          <cell r="H25">
            <v>3</v>
          </cell>
          <cell r="I25">
            <v>85425</v>
          </cell>
          <cell r="J25">
            <v>60</v>
          </cell>
          <cell r="K25" t="str">
            <v>þ</v>
          </cell>
          <cell r="L25" t="str">
            <v>þ</v>
          </cell>
          <cell r="M25" t="str">
            <v>X</v>
          </cell>
          <cell r="N25" t="str">
            <v>X</v>
          </cell>
          <cell r="P25" t="str">
            <v>X</v>
          </cell>
          <cell r="Q25" t="str">
            <v>X</v>
          </cell>
          <cell r="S25">
            <v>36220</v>
          </cell>
          <cell r="T25" t="str">
            <v>AD 26-1999</v>
          </cell>
          <cell r="U25">
            <v>36220</v>
          </cell>
          <cell r="V25" t="str">
            <v>AD 25-1999</v>
          </cell>
          <cell r="W25">
            <v>36219</v>
          </cell>
          <cell r="X25">
            <v>41246.32</v>
          </cell>
          <cell r="Y25">
            <v>60</v>
          </cell>
        </row>
        <row r="26">
          <cell r="A26">
            <v>7</v>
          </cell>
          <cell r="B26" t="str">
            <v>CE 80704</v>
          </cell>
          <cell r="C26">
            <v>270</v>
          </cell>
          <cell r="D26" t="str">
            <v>LA LIBERTAD</v>
          </cell>
          <cell r="E26" t="str">
            <v>VIRÚ</v>
          </cell>
          <cell r="F26" t="str">
            <v>VIRÚ</v>
          </cell>
          <cell r="H26">
            <v>6</v>
          </cell>
          <cell r="I26">
            <v>213523</v>
          </cell>
          <cell r="J26">
            <v>60</v>
          </cell>
          <cell r="K26" t="str">
            <v>þ</v>
          </cell>
          <cell r="L26" t="str">
            <v>þ</v>
          </cell>
          <cell r="M26" t="str">
            <v>X</v>
          </cell>
          <cell r="N26" t="str">
            <v>X</v>
          </cell>
          <cell r="P26" t="str">
            <v>_</v>
          </cell>
          <cell r="Q26" t="str">
            <v>X</v>
          </cell>
          <cell r="S26">
            <v>36220</v>
          </cell>
          <cell r="T26" t="str">
            <v>AD 26-1999</v>
          </cell>
          <cell r="U26">
            <v>36220</v>
          </cell>
          <cell r="V26" t="str">
            <v>AD 25-1999</v>
          </cell>
          <cell r="W26">
            <v>36219</v>
          </cell>
          <cell r="X26">
            <v>155167.32</v>
          </cell>
          <cell r="Y26">
            <v>60</v>
          </cell>
        </row>
        <row r="27">
          <cell r="A27">
            <v>8</v>
          </cell>
          <cell r="B27" t="str">
            <v>CE 80878</v>
          </cell>
          <cell r="C27">
            <v>475</v>
          </cell>
          <cell r="D27" t="str">
            <v>LA LIBERTAD</v>
          </cell>
          <cell r="E27" t="str">
            <v>ASCOPE</v>
          </cell>
          <cell r="F27" t="str">
            <v>PAIJAN</v>
          </cell>
          <cell r="H27">
            <v>6</v>
          </cell>
          <cell r="I27">
            <v>275697</v>
          </cell>
          <cell r="J27">
            <v>120</v>
          </cell>
          <cell r="K27" t="str">
            <v>þ</v>
          </cell>
          <cell r="L27" t="str">
            <v>þ</v>
          </cell>
          <cell r="M27" t="str">
            <v>X</v>
          </cell>
          <cell r="N27" t="str">
            <v>X</v>
          </cell>
          <cell r="P27" t="str">
            <v>_</v>
          </cell>
          <cell r="Q27" t="str">
            <v>X</v>
          </cell>
          <cell r="S27">
            <v>36220</v>
          </cell>
          <cell r="U27">
            <v>36220</v>
          </cell>
          <cell r="V27" t="str">
            <v>AD 25-1999</v>
          </cell>
          <cell r="W27">
            <v>36219</v>
          </cell>
          <cell r="X27">
            <v>202317.56</v>
          </cell>
          <cell r="Y27">
            <v>60</v>
          </cell>
        </row>
        <row r="28">
          <cell r="A28">
            <v>9</v>
          </cell>
          <cell r="B28" t="str">
            <v>CEI 1819</v>
          </cell>
          <cell r="C28">
            <v>55</v>
          </cell>
          <cell r="D28" t="str">
            <v>LA LIBERTAD</v>
          </cell>
          <cell r="E28" t="str">
            <v>PACASMAYO</v>
          </cell>
          <cell r="F28" t="str">
            <v>PACASMAYO</v>
          </cell>
          <cell r="H28">
            <v>2</v>
          </cell>
          <cell r="I28">
            <v>250885</v>
          </cell>
          <cell r="J28">
            <v>60</v>
          </cell>
          <cell r="K28" t="str">
            <v>þ</v>
          </cell>
          <cell r="L28" t="str">
            <v>þ</v>
          </cell>
          <cell r="M28" t="str">
            <v>X</v>
          </cell>
          <cell r="N28" t="str">
            <v>X</v>
          </cell>
          <cell r="P28" t="str">
            <v>X</v>
          </cell>
          <cell r="Q28" t="str">
            <v>X</v>
          </cell>
          <cell r="S28">
            <v>36220</v>
          </cell>
          <cell r="U28">
            <v>36220</v>
          </cell>
          <cell r="V28" t="str">
            <v>AD 07-1999</v>
          </cell>
          <cell r="W28">
            <v>36219</v>
          </cell>
          <cell r="X28">
            <v>204474.31</v>
          </cell>
          <cell r="Y28">
            <v>60</v>
          </cell>
        </row>
        <row r="29">
          <cell r="A29">
            <v>10</v>
          </cell>
          <cell r="B29" t="str">
            <v>CEI 184</v>
          </cell>
          <cell r="C29">
            <v>32</v>
          </cell>
          <cell r="D29" t="str">
            <v>LAMBAYEQUE</v>
          </cell>
          <cell r="E29" t="str">
            <v>LAMBAYEQUE</v>
          </cell>
          <cell r="F29" t="str">
            <v>MORROPE</v>
          </cell>
          <cell r="H29">
            <v>2</v>
          </cell>
          <cell r="I29">
            <v>65749</v>
          </cell>
          <cell r="J29">
            <v>60</v>
          </cell>
          <cell r="K29" t="str">
            <v>þ</v>
          </cell>
          <cell r="L29" t="str">
            <v>þ</v>
          </cell>
          <cell r="M29" t="str">
            <v>X</v>
          </cell>
          <cell r="N29" t="str">
            <v>X</v>
          </cell>
          <cell r="P29" t="str">
            <v>_</v>
          </cell>
          <cell r="Q29" t="str">
            <v>X</v>
          </cell>
          <cell r="S29">
            <v>36251</v>
          </cell>
          <cell r="U29">
            <v>36220</v>
          </cell>
          <cell r="V29" t="str">
            <v>AD 26-1999</v>
          </cell>
          <cell r="W29">
            <v>36219</v>
          </cell>
          <cell r="X29">
            <v>45185.51</v>
          </cell>
          <cell r="Y29">
            <v>60</v>
          </cell>
        </row>
        <row r="30">
          <cell r="A30">
            <v>11</v>
          </cell>
          <cell r="B30" t="str">
            <v>CE FCA M. RUIZ VILLAR</v>
          </cell>
          <cell r="C30">
            <v>110</v>
          </cell>
          <cell r="D30" t="str">
            <v>LAMBAYEQUE</v>
          </cell>
          <cell r="E30" t="str">
            <v>CHICLAYO</v>
          </cell>
          <cell r="F30" t="str">
            <v>PICSI</v>
          </cell>
          <cell r="H30">
            <v>6</v>
          </cell>
          <cell r="I30">
            <v>138203</v>
          </cell>
          <cell r="J30">
            <v>60</v>
          </cell>
          <cell r="K30" t="str">
            <v>þ</v>
          </cell>
          <cell r="L30" t="str">
            <v>þ</v>
          </cell>
          <cell r="M30" t="str">
            <v>X</v>
          </cell>
          <cell r="N30" t="str">
            <v>X</v>
          </cell>
          <cell r="P30" t="str">
            <v>_</v>
          </cell>
          <cell r="Q30" t="str">
            <v>X</v>
          </cell>
          <cell r="S30">
            <v>36281</v>
          </cell>
          <cell r="U30">
            <v>36220</v>
          </cell>
          <cell r="V30" t="str">
            <v>AD 26-1999</v>
          </cell>
          <cell r="W30">
            <v>36219</v>
          </cell>
          <cell r="X30">
            <v>79454.33</v>
          </cell>
          <cell r="Y30">
            <v>60</v>
          </cell>
        </row>
        <row r="31">
          <cell r="A31">
            <v>12</v>
          </cell>
          <cell r="B31" t="str">
            <v>CEI 37</v>
          </cell>
          <cell r="C31">
            <v>120</v>
          </cell>
          <cell r="D31" t="str">
            <v>LAMBAYEQUE</v>
          </cell>
          <cell r="E31" t="str">
            <v>CHICLAYO</v>
          </cell>
          <cell r="F31" t="str">
            <v>CHICLAYO</v>
          </cell>
          <cell r="H31">
            <v>2</v>
          </cell>
          <cell r="I31">
            <v>164852</v>
          </cell>
          <cell r="J31" t="str">
            <v>150</v>
          </cell>
          <cell r="K31" t="str">
            <v>þ</v>
          </cell>
          <cell r="L31" t="str">
            <v>þ</v>
          </cell>
          <cell r="M31" t="str">
            <v>X</v>
          </cell>
          <cell r="N31" t="str">
            <v>X</v>
          </cell>
          <cell r="P31" t="str">
            <v>X</v>
          </cell>
          <cell r="Q31" t="str">
            <v>X</v>
          </cell>
          <cell r="S31">
            <v>36281</v>
          </cell>
          <cell r="U31">
            <v>36220</v>
          </cell>
          <cell r="V31" t="str">
            <v>AD 08-1999</v>
          </cell>
          <cell r="W31">
            <v>36219</v>
          </cell>
          <cell r="X31">
            <v>109178.24000000001</v>
          </cell>
          <cell r="Y31">
            <v>60</v>
          </cell>
        </row>
        <row r="40">
          <cell r="A40">
            <v>14</v>
          </cell>
          <cell r="B40" t="str">
            <v>CE 011 CESAR VALLEJO</v>
          </cell>
          <cell r="C40">
            <v>888</v>
          </cell>
          <cell r="D40" t="str">
            <v>TUMBES</v>
          </cell>
          <cell r="E40" t="str">
            <v>TUMBES</v>
          </cell>
          <cell r="F40" t="str">
            <v>TUMBES</v>
          </cell>
          <cell r="H40">
            <v>9</v>
          </cell>
          <cell r="I40">
            <v>253500</v>
          </cell>
          <cell r="J40" t="str">
            <v>120</v>
          </cell>
          <cell r="K40" t="str">
            <v>EN U. ABAST.</v>
          </cell>
          <cell r="S40">
            <v>36220</v>
          </cell>
          <cell r="T40" t="str">
            <v>AD 02-1999</v>
          </cell>
          <cell r="U40">
            <v>36212</v>
          </cell>
          <cell r="V40">
            <v>251298.71</v>
          </cell>
          <cell r="W40">
            <v>120</v>
          </cell>
        </row>
        <row r="41">
          <cell r="A41">
            <v>15</v>
          </cell>
          <cell r="B41" t="str">
            <v>CE 025 SAN ISIDRO</v>
          </cell>
          <cell r="C41">
            <v>390</v>
          </cell>
          <cell r="D41" t="str">
            <v>TUMBES</v>
          </cell>
          <cell r="E41" t="str">
            <v>TUMBES</v>
          </cell>
          <cell r="F41" t="str">
            <v>CORRALES</v>
          </cell>
          <cell r="H41">
            <v>6</v>
          </cell>
          <cell r="I41">
            <v>562949</v>
          </cell>
          <cell r="J41">
            <v>150</v>
          </cell>
          <cell r="K41" t="str">
            <v>þ</v>
          </cell>
          <cell r="S41">
            <v>36220</v>
          </cell>
          <cell r="T41" t="str">
            <v>AD 03-1999</v>
          </cell>
          <cell r="U41">
            <v>36212</v>
          </cell>
          <cell r="V41">
            <v>717532.85</v>
          </cell>
          <cell r="W41">
            <v>150</v>
          </cell>
        </row>
        <row r="42">
          <cell r="A42">
            <v>16</v>
          </cell>
          <cell r="B42" t="str">
            <v>CEE 004 S.CORAZON DE JESUS</v>
          </cell>
          <cell r="C42">
            <v>180</v>
          </cell>
          <cell r="D42" t="str">
            <v>TUMBES</v>
          </cell>
          <cell r="E42" t="str">
            <v>ZARUMILLA</v>
          </cell>
          <cell r="F42" t="str">
            <v>ZARUMILLA</v>
          </cell>
          <cell r="H42">
            <v>2</v>
          </cell>
          <cell r="I42">
            <v>163000</v>
          </cell>
          <cell r="J42" t="str">
            <v>60</v>
          </cell>
          <cell r="K42" t="str">
            <v>þ</v>
          </cell>
          <cell r="S42">
            <v>36220</v>
          </cell>
          <cell r="T42" t="str">
            <v>AD 04-1999</v>
          </cell>
          <cell r="U42">
            <v>36212</v>
          </cell>
          <cell r="V42">
            <v>142065.01999999999</v>
          </cell>
          <cell r="W42">
            <v>90</v>
          </cell>
        </row>
        <row r="43">
          <cell r="A43">
            <v>17</v>
          </cell>
          <cell r="B43" t="str">
            <v>RECONSTRUCCION Y REHABILITACION (Sistema Convencional)</v>
          </cell>
          <cell r="C43">
            <v>45</v>
          </cell>
          <cell r="D43" t="str">
            <v>TUMBES</v>
          </cell>
          <cell r="E43" t="str">
            <v>CONT.VILLAR</v>
          </cell>
          <cell r="F43" t="str">
            <v>ZORRITOS</v>
          </cell>
          <cell r="H43">
            <v>2</v>
          </cell>
          <cell r="I43">
            <v>205254</v>
          </cell>
          <cell r="J43">
            <v>60</v>
          </cell>
          <cell r="K43" t="str">
            <v>þ</v>
          </cell>
          <cell r="S43">
            <v>36220</v>
          </cell>
          <cell r="T43" t="str">
            <v>AD 05-1999</v>
          </cell>
          <cell r="U43">
            <v>36212</v>
          </cell>
          <cell r="V43">
            <v>168093.8</v>
          </cell>
          <cell r="W43">
            <v>90</v>
          </cell>
        </row>
        <row r="44">
          <cell r="A44">
            <v>18</v>
          </cell>
          <cell r="B44" t="str">
            <v>CE MANUEL F. BURGA PUELLES</v>
          </cell>
          <cell r="C44">
            <v>887</v>
          </cell>
          <cell r="D44" t="str">
            <v>LAMBAYEQUE</v>
          </cell>
          <cell r="E44" t="str">
            <v>LAMBAYEQUE</v>
          </cell>
          <cell r="F44" t="str">
            <v>JAYANCA</v>
          </cell>
          <cell r="H44">
            <v>3</v>
          </cell>
          <cell r="I44">
            <v>741357</v>
          </cell>
          <cell r="J44">
            <v>180</v>
          </cell>
          <cell r="K44" t="str">
            <v>þ</v>
          </cell>
          <cell r="S44">
            <v>36220</v>
          </cell>
          <cell r="T44" t="str">
            <v>AD 06-1999</v>
          </cell>
          <cell r="U44">
            <v>36219</v>
          </cell>
          <cell r="V44">
            <v>741357.2</v>
          </cell>
          <cell r="W44">
            <v>180</v>
          </cell>
        </row>
        <row r="45">
          <cell r="A45">
            <v>14</v>
          </cell>
          <cell r="B45" t="str">
            <v>CE 025 SAN ISIDRO</v>
          </cell>
          <cell r="C45">
            <v>390</v>
          </cell>
          <cell r="D45" t="str">
            <v>TUMBES</v>
          </cell>
          <cell r="E45" t="str">
            <v>TUMBES</v>
          </cell>
          <cell r="F45" t="str">
            <v>CORRALES</v>
          </cell>
          <cell r="H45">
            <v>6</v>
          </cell>
          <cell r="I45">
            <v>562949</v>
          </cell>
          <cell r="J45">
            <v>150</v>
          </cell>
          <cell r="K45" t="str">
            <v>þ</v>
          </cell>
          <cell r="L45" t="str">
            <v>þ</v>
          </cell>
          <cell r="M45" t="str">
            <v>X</v>
          </cell>
          <cell r="N45" t="str">
            <v>X</v>
          </cell>
          <cell r="P45" t="str">
            <v>X</v>
          </cell>
          <cell r="Q45" t="str">
            <v>X</v>
          </cell>
          <cell r="S45">
            <v>36220</v>
          </cell>
          <cell r="T45" t="str">
            <v>AD 07-1999</v>
          </cell>
          <cell r="U45">
            <v>36220</v>
          </cell>
          <cell r="V45" t="str">
            <v>AD 03-1999</v>
          </cell>
          <cell r="W45">
            <v>36212</v>
          </cell>
          <cell r="X45">
            <v>717532.85</v>
          </cell>
          <cell r="Y45">
            <v>150</v>
          </cell>
        </row>
        <row r="46">
          <cell r="A46">
            <v>16</v>
          </cell>
          <cell r="B46" t="str">
            <v>CE MANUEL F. BURGA PUELLES</v>
          </cell>
          <cell r="C46">
            <v>887</v>
          </cell>
          <cell r="D46" t="str">
            <v>LAMBAYEQUE</v>
          </cell>
          <cell r="E46" t="str">
            <v>LAMBAYEQUE</v>
          </cell>
          <cell r="F46" t="str">
            <v>JAYANCA</v>
          </cell>
          <cell r="H46">
            <v>3</v>
          </cell>
          <cell r="I46">
            <v>741357</v>
          </cell>
          <cell r="J46">
            <v>180</v>
          </cell>
          <cell r="K46" t="str">
            <v>þ</v>
          </cell>
          <cell r="L46" t="str">
            <v>þ</v>
          </cell>
          <cell r="M46" t="str">
            <v>X</v>
          </cell>
          <cell r="N46" t="str">
            <v>X</v>
          </cell>
          <cell r="P46" t="str">
            <v>X</v>
          </cell>
          <cell r="Q46" t="str">
            <v>X</v>
          </cell>
          <cell r="S46">
            <v>36220</v>
          </cell>
          <cell r="T46" t="str">
            <v>AD 08-1999</v>
          </cell>
          <cell r="U46">
            <v>36220</v>
          </cell>
          <cell r="V46" t="str">
            <v>AD 06-1999</v>
          </cell>
          <cell r="W46">
            <v>36219</v>
          </cell>
          <cell r="X46">
            <v>741357.2</v>
          </cell>
          <cell r="Y46">
            <v>180</v>
          </cell>
        </row>
        <row r="47">
          <cell r="A47">
            <v>18</v>
          </cell>
          <cell r="B47" t="str">
            <v>CEI  113</v>
          </cell>
          <cell r="C47">
            <v>120</v>
          </cell>
          <cell r="D47" t="str">
            <v>LA LIBERTAD</v>
          </cell>
          <cell r="E47" t="str">
            <v>TRUJILLO</v>
          </cell>
          <cell r="F47" t="str">
            <v>MOCHE</v>
          </cell>
          <cell r="H47">
            <v>3</v>
          </cell>
          <cell r="I47">
            <v>401119</v>
          </cell>
          <cell r="J47">
            <v>150</v>
          </cell>
          <cell r="K47" t="str">
            <v>þ</v>
          </cell>
          <cell r="L47" t="str">
            <v>þ</v>
          </cell>
          <cell r="M47" t="str">
            <v>X</v>
          </cell>
          <cell r="N47" t="str">
            <v>X</v>
          </cell>
          <cell r="P47" t="str">
            <v>X</v>
          </cell>
          <cell r="Q47" t="str">
            <v>X</v>
          </cell>
          <cell r="S47">
            <v>36220</v>
          </cell>
          <cell r="T47" t="str">
            <v>AD 09-1999</v>
          </cell>
          <cell r="U47">
            <v>36220</v>
          </cell>
          <cell r="V47" t="str">
            <v>AD 09-1999</v>
          </cell>
          <cell r="W47">
            <v>36219</v>
          </cell>
          <cell r="X47">
            <v>401119.96</v>
          </cell>
          <cell r="Y47">
            <v>150</v>
          </cell>
        </row>
        <row r="48">
          <cell r="A48">
            <v>19</v>
          </cell>
          <cell r="B48" t="str">
            <v>CE JORGE BASADRE</v>
          </cell>
          <cell r="C48">
            <v>2345</v>
          </cell>
          <cell r="D48" t="str">
            <v>PIURA</v>
          </cell>
          <cell r="E48" t="str">
            <v>PIURA</v>
          </cell>
          <cell r="F48" t="str">
            <v>PIURA</v>
          </cell>
          <cell r="H48">
            <v>8</v>
          </cell>
          <cell r="I48">
            <v>700000</v>
          </cell>
          <cell r="J48" t="str">
            <v>150</v>
          </cell>
          <cell r="K48" t="str">
            <v>þ</v>
          </cell>
          <cell r="L48" t="str">
            <v>þ</v>
          </cell>
          <cell r="M48" t="str">
            <v>X</v>
          </cell>
          <cell r="N48" t="str">
            <v>X</v>
          </cell>
          <cell r="P48" t="str">
            <v>-</v>
          </cell>
          <cell r="Q48" t="str">
            <v>X</v>
          </cell>
          <cell r="S48">
            <v>36220</v>
          </cell>
          <cell r="T48" t="str">
            <v>AD 11-1999</v>
          </cell>
          <cell r="U48">
            <v>36220</v>
          </cell>
          <cell r="V48" t="str">
            <v>AD 11-1999</v>
          </cell>
          <cell r="W48">
            <v>36219</v>
          </cell>
          <cell r="X48">
            <v>708760.01</v>
          </cell>
          <cell r="Y48">
            <v>150</v>
          </cell>
        </row>
        <row r="49">
          <cell r="A49">
            <v>20</v>
          </cell>
          <cell r="B49" t="str">
            <v>CE 14066 LOS LIBER. DE AMERICA</v>
          </cell>
          <cell r="C49">
            <v>954</v>
          </cell>
          <cell r="D49" t="str">
            <v>PIURA</v>
          </cell>
          <cell r="E49" t="str">
            <v>PIURA</v>
          </cell>
          <cell r="F49" t="str">
            <v>LA UNION</v>
          </cell>
          <cell r="H49">
            <v>6</v>
          </cell>
          <cell r="I49">
            <v>452780</v>
          </cell>
          <cell r="J49">
            <v>120</v>
          </cell>
          <cell r="K49" t="str">
            <v>þ</v>
          </cell>
          <cell r="L49" t="str">
            <v>þ</v>
          </cell>
          <cell r="M49" t="str">
            <v>X</v>
          </cell>
          <cell r="N49" t="str">
            <v>X</v>
          </cell>
          <cell r="P49" t="str">
            <v>-</v>
          </cell>
          <cell r="Q49" t="str">
            <v>X</v>
          </cell>
          <cell r="S49">
            <v>36220</v>
          </cell>
          <cell r="T49" t="str">
            <v>AD 12-1999</v>
          </cell>
          <cell r="U49">
            <v>36220</v>
          </cell>
          <cell r="V49" t="str">
            <v>AD 12-1999</v>
          </cell>
          <cell r="W49">
            <v>36219</v>
          </cell>
          <cell r="X49">
            <v>452780.48</v>
          </cell>
          <cell r="Y49">
            <v>120</v>
          </cell>
        </row>
        <row r="50">
          <cell r="A50">
            <v>21</v>
          </cell>
          <cell r="B50" t="str">
            <v xml:space="preserve">CE 22321 ALBERTO CASAVILCA </v>
          </cell>
          <cell r="C50">
            <v>264</v>
          </cell>
          <cell r="D50" t="str">
            <v>ICA</v>
          </cell>
          <cell r="E50" t="str">
            <v>ICA</v>
          </cell>
          <cell r="F50" t="str">
            <v>PARCONA</v>
          </cell>
          <cell r="H50">
            <v>6</v>
          </cell>
          <cell r="I50">
            <v>845000</v>
          </cell>
          <cell r="J50" t="str">
            <v>150</v>
          </cell>
          <cell r="K50" t="str">
            <v>þ</v>
          </cell>
          <cell r="L50" t="str">
            <v>þ</v>
          </cell>
          <cell r="M50" t="str">
            <v>X</v>
          </cell>
          <cell r="N50" t="str">
            <v>X</v>
          </cell>
          <cell r="P50" t="str">
            <v>-</v>
          </cell>
          <cell r="Q50" t="str">
            <v>X</v>
          </cell>
          <cell r="S50">
            <v>36220</v>
          </cell>
          <cell r="T50" t="str">
            <v>AD 32-1999</v>
          </cell>
          <cell r="U50">
            <v>36220</v>
          </cell>
          <cell r="V50" t="str">
            <v>AD 32-1999</v>
          </cell>
          <cell r="W50">
            <v>36227</v>
          </cell>
          <cell r="X50">
            <v>863799.57</v>
          </cell>
          <cell r="Y50">
            <v>180</v>
          </cell>
        </row>
        <row r="51">
          <cell r="A51">
            <v>22</v>
          </cell>
          <cell r="B51" t="str">
            <v>CN LUIS ALBERTO SANCHEZ</v>
          </cell>
          <cell r="C51">
            <v>600</v>
          </cell>
          <cell r="D51" t="str">
            <v>PIURA</v>
          </cell>
          <cell r="E51" t="str">
            <v>PIURA</v>
          </cell>
          <cell r="F51" t="str">
            <v>PIURA</v>
          </cell>
          <cell r="H51">
            <v>6</v>
          </cell>
          <cell r="I51">
            <v>325000</v>
          </cell>
          <cell r="J51" t="str">
            <v>120</v>
          </cell>
          <cell r="K51" t="str">
            <v>þ</v>
          </cell>
          <cell r="L51" t="str">
            <v>þ</v>
          </cell>
          <cell r="M51" t="str">
            <v>X</v>
          </cell>
          <cell r="N51" t="str">
            <v>X</v>
          </cell>
          <cell r="P51" t="str">
            <v>-</v>
          </cell>
          <cell r="Q51" t="str">
            <v>X</v>
          </cell>
          <cell r="S51">
            <v>36220</v>
          </cell>
          <cell r="T51" t="str">
            <v>AD 33-1999</v>
          </cell>
          <cell r="U51">
            <v>36220</v>
          </cell>
          <cell r="V51" t="str">
            <v>AD 33-1999</v>
          </cell>
          <cell r="W51">
            <v>36319</v>
          </cell>
          <cell r="X51">
            <v>684283.44</v>
          </cell>
          <cell r="Y51">
            <v>150</v>
          </cell>
        </row>
        <row r="52">
          <cell r="A52">
            <v>23</v>
          </cell>
          <cell r="B52" t="str">
            <v>CEO RECUAY</v>
          </cell>
          <cell r="C52">
            <v>163</v>
          </cell>
          <cell r="D52" t="str">
            <v>ANCASH</v>
          </cell>
          <cell r="E52" t="str">
            <v>RECUAY</v>
          </cell>
          <cell r="F52" t="str">
            <v>RECUAY</v>
          </cell>
          <cell r="H52">
            <v>6</v>
          </cell>
          <cell r="I52">
            <v>725000</v>
          </cell>
          <cell r="J52" t="str">
            <v>150</v>
          </cell>
          <cell r="K52" t="str">
            <v>þ</v>
          </cell>
          <cell r="L52" t="str">
            <v>þ</v>
          </cell>
          <cell r="M52" t="str">
            <v>X</v>
          </cell>
          <cell r="N52" t="str">
            <v>X</v>
          </cell>
          <cell r="P52" t="str">
            <v>X</v>
          </cell>
          <cell r="Q52" t="str">
            <v>X</v>
          </cell>
          <cell r="S52" t="str">
            <v>X</v>
          </cell>
          <cell r="U52">
            <v>36220</v>
          </cell>
          <cell r="V52" t="str">
            <v>AD 36-1999</v>
          </cell>
          <cell r="W52">
            <v>36319</v>
          </cell>
          <cell r="X52">
            <v>657063.84</v>
          </cell>
          <cell r="Y52">
            <v>150</v>
          </cell>
        </row>
        <row r="53">
          <cell r="A53">
            <v>24</v>
          </cell>
          <cell r="B53" t="str">
            <v>CEO PUEBLO NUEVO</v>
          </cell>
          <cell r="C53">
            <v>174</v>
          </cell>
          <cell r="D53" t="str">
            <v>LA LIBERTAD</v>
          </cell>
          <cell r="E53" t="str">
            <v>CHEPEN</v>
          </cell>
          <cell r="F53" t="str">
            <v>PUEBLO NUEVO</v>
          </cell>
          <cell r="H53">
            <v>4</v>
          </cell>
          <cell r="I53">
            <v>854100</v>
          </cell>
          <cell r="J53" t="str">
            <v>150</v>
          </cell>
          <cell r="K53" t="str">
            <v>þ</v>
          </cell>
          <cell r="L53" t="str">
            <v>þ</v>
          </cell>
          <cell r="M53" t="str">
            <v>X</v>
          </cell>
          <cell r="N53" t="str">
            <v>X</v>
          </cell>
          <cell r="P53" t="str">
            <v>X</v>
          </cell>
          <cell r="Q53" t="str">
            <v>X</v>
          </cell>
          <cell r="S53" t="str">
            <v>X</v>
          </cell>
          <cell r="U53">
            <v>36220</v>
          </cell>
          <cell r="V53" t="str">
            <v>AD 37-1999</v>
          </cell>
          <cell r="W53">
            <v>36319</v>
          </cell>
          <cell r="X53">
            <v>634162.4</v>
          </cell>
          <cell r="Y53">
            <v>150</v>
          </cell>
        </row>
        <row r="54">
          <cell r="A54">
            <v>25</v>
          </cell>
          <cell r="B54" t="str">
            <v>CE 86339 + CN ATUSPARIAS + CEI 125</v>
          </cell>
          <cell r="C54">
            <v>805</v>
          </cell>
          <cell r="D54" t="str">
            <v>ANCASH</v>
          </cell>
          <cell r="E54" t="str">
            <v>ASUNCIÓN</v>
          </cell>
          <cell r="F54" t="str">
            <v>CHACAS</v>
          </cell>
          <cell r="H54">
            <v>6</v>
          </cell>
          <cell r="I54">
            <v>792000</v>
          </cell>
          <cell r="J54" t="str">
            <v>150</v>
          </cell>
          <cell r="K54" t="str">
            <v>þ</v>
          </cell>
          <cell r="L54" t="str">
            <v>þ</v>
          </cell>
          <cell r="M54" t="str">
            <v>X</v>
          </cell>
          <cell r="N54" t="str">
            <v>X</v>
          </cell>
          <cell r="P54" t="str">
            <v>_</v>
          </cell>
          <cell r="Q54" t="str">
            <v>X</v>
          </cell>
          <cell r="S54" t="str">
            <v>X</v>
          </cell>
          <cell r="U54">
            <v>36220</v>
          </cell>
          <cell r="V54" t="str">
            <v>AD 39-1999</v>
          </cell>
          <cell r="W54">
            <v>36319</v>
          </cell>
          <cell r="X54">
            <v>680105.83</v>
          </cell>
          <cell r="Y54">
            <v>150</v>
          </cell>
        </row>
        <row r="55">
          <cell r="A55">
            <v>26</v>
          </cell>
          <cell r="B55" t="str">
            <v>CE AUGUSTO B. LEGUIA</v>
          </cell>
          <cell r="C55">
            <v>834</v>
          </cell>
          <cell r="D55" t="str">
            <v>LAMBAYEQUE</v>
          </cell>
          <cell r="E55" t="str">
            <v>LAMBAYEQUE</v>
          </cell>
          <cell r="F55" t="str">
            <v>MOCHUMI</v>
          </cell>
          <cell r="H55">
            <v>8</v>
          </cell>
          <cell r="I55">
            <v>650000</v>
          </cell>
          <cell r="J55" t="str">
            <v>150</v>
          </cell>
          <cell r="K55" t="str">
            <v>þ</v>
          </cell>
          <cell r="L55" t="str">
            <v>þ</v>
          </cell>
          <cell r="M55" t="str">
            <v>X</v>
          </cell>
          <cell r="N55" t="str">
            <v>X</v>
          </cell>
          <cell r="P55" t="str">
            <v>_</v>
          </cell>
          <cell r="Q55" t="str">
            <v>X</v>
          </cell>
          <cell r="S55">
            <v>36220</v>
          </cell>
          <cell r="U55">
            <v>36220</v>
          </cell>
          <cell r="V55" t="str">
            <v>AD 40-1999</v>
          </cell>
          <cell r="W55">
            <v>36319</v>
          </cell>
          <cell r="X55">
            <v>783720.44</v>
          </cell>
          <cell r="Y55">
            <v>150</v>
          </cell>
        </row>
        <row r="56">
          <cell r="A56">
            <v>27</v>
          </cell>
          <cell r="B56" t="str">
            <v>CE IGNACIO MERINO</v>
          </cell>
          <cell r="C56">
            <v>800</v>
          </cell>
          <cell r="D56" t="str">
            <v>PIURA</v>
          </cell>
          <cell r="E56" t="str">
            <v>PIURA</v>
          </cell>
          <cell r="F56" t="str">
            <v>PIURA</v>
          </cell>
          <cell r="H56">
            <v>8</v>
          </cell>
          <cell r="I56">
            <v>935000</v>
          </cell>
          <cell r="J56" t="str">
            <v>150</v>
          </cell>
          <cell r="K56" t="str">
            <v>þ</v>
          </cell>
          <cell r="L56" t="str">
            <v>þ</v>
          </cell>
          <cell r="M56" t="str">
            <v>X</v>
          </cell>
          <cell r="N56" t="str">
            <v>X</v>
          </cell>
          <cell r="P56" t="str">
            <v>_</v>
          </cell>
          <cell r="Q56" t="str">
            <v>X</v>
          </cell>
          <cell r="S56">
            <v>36220</v>
          </cell>
          <cell r="U56">
            <v>36220</v>
          </cell>
          <cell r="V56" t="str">
            <v>AD 41-1999</v>
          </cell>
          <cell r="W56">
            <v>36319</v>
          </cell>
          <cell r="X56">
            <v>772827.68</v>
          </cell>
          <cell r="Y56">
            <v>150</v>
          </cell>
        </row>
        <row r="57">
          <cell r="A57">
            <v>28</v>
          </cell>
          <cell r="B57" t="str">
            <v>CEI 018 DOMINGO SAVIO</v>
          </cell>
          <cell r="C57">
            <v>320</v>
          </cell>
          <cell r="D57" t="str">
            <v>PIURA</v>
          </cell>
          <cell r="E57" t="str">
            <v>PIURA</v>
          </cell>
          <cell r="F57" t="str">
            <v>PIURA</v>
          </cell>
          <cell r="H57">
            <v>6</v>
          </cell>
          <cell r="I57">
            <v>683800</v>
          </cell>
          <cell r="J57" t="str">
            <v>150</v>
          </cell>
          <cell r="K57" t="str">
            <v>þ</v>
          </cell>
          <cell r="L57" t="str">
            <v>þ</v>
          </cell>
          <cell r="M57" t="str">
            <v>X</v>
          </cell>
          <cell r="N57" t="str">
            <v>X</v>
          </cell>
          <cell r="P57" t="str">
            <v>_</v>
          </cell>
          <cell r="Q57" t="str">
            <v>X</v>
          </cell>
          <cell r="S57">
            <v>36220</v>
          </cell>
          <cell r="U57">
            <v>36220</v>
          </cell>
          <cell r="V57" t="str">
            <v>AD 42-1999</v>
          </cell>
          <cell r="W57">
            <v>36319</v>
          </cell>
          <cell r="X57">
            <v>681884.19</v>
          </cell>
          <cell r="Y57">
            <v>150</v>
          </cell>
        </row>
        <row r="58">
          <cell r="A58">
            <v>29</v>
          </cell>
          <cell r="B58" t="str">
            <v>IST FERNANDO LEON DE VIVERO</v>
          </cell>
          <cell r="C58">
            <v>380</v>
          </cell>
          <cell r="D58" t="str">
            <v>ICA</v>
          </cell>
          <cell r="E58" t="str">
            <v>ICA</v>
          </cell>
          <cell r="F58" t="str">
            <v>LA TINGUIÑA</v>
          </cell>
          <cell r="H58">
            <v>6</v>
          </cell>
          <cell r="I58">
            <v>767000</v>
          </cell>
          <cell r="J58" t="str">
            <v>150</v>
          </cell>
          <cell r="K58" t="str">
            <v>þ</v>
          </cell>
          <cell r="L58" t="str">
            <v>þ</v>
          </cell>
          <cell r="M58" t="str">
            <v>X</v>
          </cell>
          <cell r="N58" t="str">
            <v>X</v>
          </cell>
          <cell r="Q58" t="str">
            <v>X</v>
          </cell>
          <cell r="S58">
            <v>36220</v>
          </cell>
          <cell r="U58">
            <v>36281</v>
          </cell>
          <cell r="V58" t="str">
            <v>AD 43-1999</v>
          </cell>
          <cell r="W58">
            <v>36320</v>
          </cell>
          <cell r="X58">
            <v>723873.53</v>
          </cell>
          <cell r="Y58">
            <v>150</v>
          </cell>
        </row>
        <row r="59">
          <cell r="A59">
            <v>30</v>
          </cell>
          <cell r="B59" t="str">
            <v>CE ZARUMILLA</v>
          </cell>
          <cell r="C59">
            <v>360</v>
          </cell>
          <cell r="D59" t="str">
            <v>TUMBES</v>
          </cell>
          <cell r="E59" t="str">
            <v>ZARUMILLA</v>
          </cell>
          <cell r="F59" t="str">
            <v>ZARUMILLA</v>
          </cell>
          <cell r="H59">
            <v>4</v>
          </cell>
          <cell r="I59">
            <v>799500</v>
          </cell>
          <cell r="J59" t="str">
            <v>150</v>
          </cell>
          <cell r="K59" t="str">
            <v>þ</v>
          </cell>
          <cell r="L59" t="str">
            <v>þ</v>
          </cell>
          <cell r="M59" t="str">
            <v>X</v>
          </cell>
          <cell r="N59" t="str">
            <v>X</v>
          </cell>
          <cell r="P59" t="str">
            <v>_</v>
          </cell>
          <cell r="Q59" t="str">
            <v>X</v>
          </cell>
          <cell r="S59">
            <v>36220</v>
          </cell>
          <cell r="U59">
            <v>36220</v>
          </cell>
          <cell r="V59" t="str">
            <v>AD 44-1999</v>
          </cell>
          <cell r="W59">
            <v>36320</v>
          </cell>
          <cell r="X59">
            <v>894809.01</v>
          </cell>
          <cell r="Y59">
            <v>180</v>
          </cell>
        </row>
        <row r="60">
          <cell r="A60">
            <v>31</v>
          </cell>
          <cell r="B60" t="str">
            <v>CE MARCOS EVARISTO VILLAGRE</v>
          </cell>
          <cell r="C60">
            <v>448</v>
          </cell>
          <cell r="D60" t="str">
            <v>ANCASH</v>
          </cell>
          <cell r="E60" t="str">
            <v>SANTA</v>
          </cell>
          <cell r="F60" t="str">
            <v>NEPEÑA</v>
          </cell>
          <cell r="H60">
            <v>4</v>
          </cell>
          <cell r="I60">
            <v>822900</v>
          </cell>
          <cell r="J60" t="str">
            <v>150</v>
          </cell>
          <cell r="K60" t="str">
            <v>þ</v>
          </cell>
          <cell r="L60" t="str">
            <v>þ</v>
          </cell>
          <cell r="M60" t="str">
            <v>X</v>
          </cell>
          <cell r="N60" t="str">
            <v>X</v>
          </cell>
          <cell r="P60" t="str">
            <v>_</v>
          </cell>
          <cell r="Q60" t="str">
            <v>X</v>
          </cell>
          <cell r="S60">
            <v>36220</v>
          </cell>
          <cell r="U60">
            <v>36220</v>
          </cell>
          <cell r="V60" t="str">
            <v>AD 48-1999</v>
          </cell>
          <cell r="W60">
            <v>36320</v>
          </cell>
          <cell r="X60">
            <v>382159.5</v>
          </cell>
          <cell r="Y60">
            <v>150</v>
          </cell>
        </row>
        <row r="61">
          <cell r="A61">
            <v>32</v>
          </cell>
          <cell r="B61" t="str">
            <v>CE 80380 + CE V.R.H.T. + CEI 1616</v>
          </cell>
          <cell r="C61">
            <v>302</v>
          </cell>
          <cell r="D61" t="str">
            <v>LA LIBERTAD</v>
          </cell>
          <cell r="E61" t="str">
            <v>PACASMAYO</v>
          </cell>
          <cell r="F61" t="str">
            <v>S.PEDRO DE LLOC</v>
          </cell>
          <cell r="H61">
            <v>6</v>
          </cell>
          <cell r="I61">
            <v>776000</v>
          </cell>
          <cell r="J61" t="str">
            <v>150</v>
          </cell>
          <cell r="K61" t="str">
            <v>þ</v>
          </cell>
          <cell r="L61" t="str">
            <v>þ</v>
          </cell>
          <cell r="M61" t="str">
            <v>X</v>
          </cell>
          <cell r="N61" t="str">
            <v>X</v>
          </cell>
          <cell r="Q61" t="str">
            <v>X</v>
          </cell>
          <cell r="S61">
            <v>36220</v>
          </cell>
          <cell r="U61">
            <v>36281</v>
          </cell>
          <cell r="V61" t="str">
            <v>AD 49-1999</v>
          </cell>
          <cell r="W61">
            <v>36320</v>
          </cell>
          <cell r="X61">
            <v>677443.82</v>
          </cell>
          <cell r="Y61">
            <v>150</v>
          </cell>
        </row>
        <row r="62">
          <cell r="A62">
            <v>33</v>
          </cell>
          <cell r="B62" t="str">
            <v>CE 80390</v>
          </cell>
          <cell r="C62">
            <v>150</v>
          </cell>
          <cell r="D62" t="str">
            <v>LA LIBERTAD</v>
          </cell>
          <cell r="E62" t="str">
            <v>CHEPEN</v>
          </cell>
          <cell r="F62" t="str">
            <v>CHEPEN</v>
          </cell>
          <cell r="G62">
            <v>2</v>
          </cell>
          <cell r="H62">
            <v>4</v>
          </cell>
          <cell r="I62">
            <v>216230</v>
          </cell>
          <cell r="J62">
            <v>60</v>
          </cell>
          <cell r="K62" t="str">
            <v>þ</v>
          </cell>
          <cell r="L62" t="str">
            <v>þ</v>
          </cell>
          <cell r="M62" t="str">
            <v>X</v>
          </cell>
          <cell r="N62" t="str">
            <v>X</v>
          </cell>
          <cell r="Q62" t="str">
            <v>X</v>
          </cell>
          <cell r="S62">
            <v>36220</v>
          </cell>
          <cell r="U62">
            <v>36251</v>
          </cell>
          <cell r="V62" t="str">
            <v>AD 50-1999</v>
          </cell>
          <cell r="W62">
            <v>36320</v>
          </cell>
          <cell r="X62">
            <v>456973.46</v>
          </cell>
          <cell r="Y62">
            <v>150</v>
          </cell>
        </row>
        <row r="63">
          <cell r="A63">
            <v>34</v>
          </cell>
          <cell r="B63" t="str">
            <v>CEI 023</v>
          </cell>
          <cell r="C63">
            <v>106</v>
          </cell>
          <cell r="D63" t="str">
            <v>LAMBAYEQUE</v>
          </cell>
          <cell r="E63" t="str">
            <v>CHICLAYO</v>
          </cell>
          <cell r="F63" t="str">
            <v>SANTA ROSA</v>
          </cell>
          <cell r="H63">
            <v>4</v>
          </cell>
          <cell r="I63">
            <v>370500</v>
          </cell>
          <cell r="J63" t="str">
            <v>120</v>
          </cell>
          <cell r="K63" t="str">
            <v>þ</v>
          </cell>
          <cell r="L63" t="str">
            <v>þ</v>
          </cell>
          <cell r="M63" t="str">
            <v>X</v>
          </cell>
          <cell r="N63" t="str">
            <v>X</v>
          </cell>
          <cell r="Q63" t="str">
            <v>X</v>
          </cell>
          <cell r="S63">
            <v>36220</v>
          </cell>
          <cell r="U63">
            <v>36281</v>
          </cell>
          <cell r="V63" t="str">
            <v>AD 51-1999</v>
          </cell>
          <cell r="W63">
            <v>36321</v>
          </cell>
          <cell r="X63">
            <v>503095.78</v>
          </cell>
          <cell r="Y63">
            <v>150</v>
          </cell>
        </row>
        <row r="64">
          <cell r="A64">
            <v>35</v>
          </cell>
          <cell r="B64" t="str">
            <v>CE  14052</v>
          </cell>
          <cell r="C64">
            <v>400</v>
          </cell>
          <cell r="D64" t="str">
            <v>PIURA</v>
          </cell>
          <cell r="E64" t="str">
            <v>PIURA</v>
          </cell>
          <cell r="F64" t="str">
            <v>LA ARENA</v>
          </cell>
          <cell r="H64">
            <v>12</v>
          </cell>
          <cell r="I64">
            <v>846300</v>
          </cell>
          <cell r="J64" t="str">
            <v>150</v>
          </cell>
          <cell r="K64" t="str">
            <v>þ</v>
          </cell>
          <cell r="L64" t="str">
            <v>þ</v>
          </cell>
          <cell r="M64" t="str">
            <v>X</v>
          </cell>
          <cell r="N64" t="str">
            <v>X</v>
          </cell>
          <cell r="Q64" t="str">
            <v>X</v>
          </cell>
          <cell r="S64">
            <v>36220</v>
          </cell>
          <cell r="U64">
            <v>36281</v>
          </cell>
          <cell r="V64" t="str">
            <v>AD 53-1999</v>
          </cell>
          <cell r="W64">
            <v>36321</v>
          </cell>
          <cell r="X64">
            <v>751505.94</v>
          </cell>
          <cell r="Y64">
            <v>150</v>
          </cell>
        </row>
        <row r="65">
          <cell r="A65">
            <v>36</v>
          </cell>
          <cell r="B65" t="str">
            <v>CE ANDRES AVELINO CACERES</v>
          </cell>
          <cell r="C65">
            <v>1335</v>
          </cell>
          <cell r="D65" t="str">
            <v>CAJAMARCA</v>
          </cell>
          <cell r="E65" t="str">
            <v>CAJAMARCA</v>
          </cell>
          <cell r="F65" t="str">
            <v>BAÑOS DEL INCA</v>
          </cell>
          <cell r="H65">
            <v>8</v>
          </cell>
          <cell r="I65">
            <v>711100</v>
          </cell>
          <cell r="J65" t="str">
            <v>150</v>
          </cell>
          <cell r="K65" t="str">
            <v>þ</v>
          </cell>
          <cell r="L65" t="str">
            <v>þ</v>
          </cell>
          <cell r="M65" t="str">
            <v>X</v>
          </cell>
          <cell r="N65" t="str">
            <v>X</v>
          </cell>
          <cell r="P65" t="str">
            <v>_</v>
          </cell>
          <cell r="Q65" t="str">
            <v>X</v>
          </cell>
          <cell r="S65">
            <v>36220</v>
          </cell>
          <cell r="U65">
            <v>36251</v>
          </cell>
          <cell r="V65" t="str">
            <v>AD 54-1999</v>
          </cell>
          <cell r="W65">
            <v>36321</v>
          </cell>
          <cell r="X65">
            <v>658176.65</v>
          </cell>
          <cell r="Y65">
            <v>150</v>
          </cell>
        </row>
        <row r="66">
          <cell r="A66">
            <v>37</v>
          </cell>
          <cell r="B66" t="str">
            <v>CEO JAVIER PEREZ DE CUELLAR</v>
          </cell>
          <cell r="C66">
            <v>150</v>
          </cell>
          <cell r="D66" t="str">
            <v>LAMBAYEQUE</v>
          </cell>
          <cell r="E66" t="str">
            <v>FERREÑAFE</v>
          </cell>
          <cell r="F66" t="str">
            <v>PUEBLO NUEVO</v>
          </cell>
          <cell r="H66">
            <v>4</v>
          </cell>
          <cell r="I66">
            <v>780000</v>
          </cell>
          <cell r="J66" t="str">
            <v>150</v>
          </cell>
          <cell r="K66" t="str">
            <v>þ</v>
          </cell>
          <cell r="L66" t="str">
            <v>þ</v>
          </cell>
          <cell r="M66" t="str">
            <v>X</v>
          </cell>
          <cell r="N66" t="str">
            <v>X</v>
          </cell>
          <cell r="P66" t="str">
            <v>_</v>
          </cell>
          <cell r="Q66" t="str">
            <v>X</v>
          </cell>
          <cell r="S66">
            <v>36251</v>
          </cell>
          <cell r="U66">
            <v>36251</v>
          </cell>
          <cell r="V66" t="str">
            <v>AD 55-1999</v>
          </cell>
          <cell r="W66">
            <v>36321</v>
          </cell>
          <cell r="X66">
            <v>428103.12</v>
          </cell>
          <cell r="Y66">
            <v>150</v>
          </cell>
        </row>
        <row r="67">
          <cell r="A67">
            <v>38</v>
          </cell>
          <cell r="B67" t="str">
            <v>IST RIO SANTA</v>
          </cell>
          <cell r="C67">
            <v>238</v>
          </cell>
          <cell r="D67" t="str">
            <v>ANCASH</v>
          </cell>
          <cell r="E67" t="str">
            <v>SANTA</v>
          </cell>
          <cell r="F67" t="str">
            <v>SANTA</v>
          </cell>
          <cell r="G67">
            <v>2</v>
          </cell>
          <cell r="H67">
            <v>4</v>
          </cell>
          <cell r="I67">
            <v>623747</v>
          </cell>
          <cell r="J67">
            <v>180</v>
          </cell>
          <cell r="K67" t="str">
            <v>þ</v>
          </cell>
          <cell r="L67" t="str">
            <v>þ</v>
          </cell>
          <cell r="M67" t="str">
            <v>X</v>
          </cell>
          <cell r="N67" t="str">
            <v>X</v>
          </cell>
          <cell r="P67" t="str">
            <v>X</v>
          </cell>
          <cell r="Q67" t="str">
            <v>X</v>
          </cell>
          <cell r="S67">
            <v>36251</v>
          </cell>
          <cell r="U67">
            <v>36251</v>
          </cell>
        </row>
        <row r="68">
          <cell r="A68">
            <v>39</v>
          </cell>
          <cell r="B68" t="str">
            <v>CN SANTO DOMINGO DE MORO</v>
          </cell>
          <cell r="C68">
            <v>1181</v>
          </cell>
          <cell r="D68" t="str">
            <v>ANCASH</v>
          </cell>
          <cell r="E68" t="str">
            <v>SANTA</v>
          </cell>
          <cell r="F68" t="str">
            <v>MORO</v>
          </cell>
          <cell r="G68">
            <v>5</v>
          </cell>
          <cell r="H68">
            <v>4</v>
          </cell>
          <cell r="I68">
            <v>774000</v>
          </cell>
          <cell r="J68" t="str">
            <v>150</v>
          </cell>
          <cell r="K68" t="str">
            <v>þ</v>
          </cell>
          <cell r="L68" t="str">
            <v>þ</v>
          </cell>
          <cell r="M68" t="str">
            <v>X</v>
          </cell>
          <cell r="N68" t="str">
            <v>X</v>
          </cell>
          <cell r="S68">
            <v>36251</v>
          </cell>
          <cell r="U68">
            <v>36281</v>
          </cell>
          <cell r="X68" t="str">
            <v>REDISEÑO</v>
          </cell>
        </row>
        <row r="69">
          <cell r="A69">
            <v>40</v>
          </cell>
          <cell r="B69" t="str">
            <v>CE SANTA MARIA MAGDALENA</v>
          </cell>
          <cell r="C69">
            <v>400</v>
          </cell>
          <cell r="D69" t="str">
            <v>CAJAMARCA</v>
          </cell>
          <cell r="E69" t="str">
            <v>CAJAMARCA</v>
          </cell>
          <cell r="F69" t="str">
            <v>MAGDALENA</v>
          </cell>
          <cell r="H69">
            <v>6</v>
          </cell>
          <cell r="I69">
            <v>460200</v>
          </cell>
          <cell r="J69" t="str">
            <v>150</v>
          </cell>
          <cell r="K69" t="str">
            <v>þ</v>
          </cell>
          <cell r="L69" t="str">
            <v>þ</v>
          </cell>
          <cell r="M69" t="str">
            <v>X</v>
          </cell>
          <cell r="N69" t="str">
            <v>X</v>
          </cell>
          <cell r="P69" t="str">
            <v>OBS.</v>
          </cell>
          <cell r="S69">
            <v>36251</v>
          </cell>
          <cell r="U69">
            <v>36251</v>
          </cell>
          <cell r="X69" t="str">
            <v>ESPECIFICO</v>
          </cell>
        </row>
        <row r="70">
          <cell r="A70">
            <v>41</v>
          </cell>
          <cell r="B70" t="str">
            <v>CE DULCE NOMBRE DE JESUS</v>
          </cell>
          <cell r="C70">
            <v>317</v>
          </cell>
          <cell r="D70" t="str">
            <v>CAJAMARCA</v>
          </cell>
          <cell r="E70" t="str">
            <v>CAJAMARCA</v>
          </cell>
          <cell r="F70" t="str">
            <v>JESUS</v>
          </cell>
          <cell r="H70">
            <v>6</v>
          </cell>
          <cell r="I70">
            <v>748000</v>
          </cell>
          <cell r="J70" t="str">
            <v>150</v>
          </cell>
          <cell r="K70" t="str">
            <v>þ</v>
          </cell>
          <cell r="L70" t="str">
            <v>EN ELAB.</v>
          </cell>
          <cell r="S70">
            <v>36251</v>
          </cell>
          <cell r="U70" t="str">
            <v>JULIO</v>
          </cell>
          <cell r="X70" t="str">
            <v>ANTEPROYECTO</v>
          </cell>
        </row>
        <row r="71">
          <cell r="A71">
            <v>42</v>
          </cell>
          <cell r="B71" t="str">
            <v>CE ANDRES A. CACERES (Inicial)</v>
          </cell>
          <cell r="C71">
            <v>125</v>
          </cell>
          <cell r="D71" t="str">
            <v>ICA</v>
          </cell>
          <cell r="E71" t="str">
            <v>ICA</v>
          </cell>
          <cell r="F71" t="str">
            <v>CHINCHA</v>
          </cell>
          <cell r="H71">
            <v>3</v>
          </cell>
          <cell r="I71">
            <v>340550</v>
          </cell>
          <cell r="J71" t="str">
            <v>90</v>
          </cell>
          <cell r="K71" t="str">
            <v>FALTA</v>
          </cell>
          <cell r="M71" t="str">
            <v>-</v>
          </cell>
          <cell r="N71" t="str">
            <v>-</v>
          </cell>
          <cell r="P71" t="str">
            <v>_</v>
          </cell>
          <cell r="S71">
            <v>36251</v>
          </cell>
          <cell r="U71" t="str">
            <v>AGOSTO</v>
          </cell>
        </row>
        <row r="72">
          <cell r="A72">
            <v>43</v>
          </cell>
          <cell r="B72" t="str">
            <v>CEI  216 MANOLITA R. DE PINILLOS</v>
          </cell>
          <cell r="C72">
            <v>119</v>
          </cell>
          <cell r="D72" t="str">
            <v>LA LIBERTAD</v>
          </cell>
          <cell r="E72" t="str">
            <v>TRUJILLO</v>
          </cell>
          <cell r="F72" t="str">
            <v>HUANCHACO</v>
          </cell>
          <cell r="H72">
            <v>4</v>
          </cell>
          <cell r="I72">
            <v>659100</v>
          </cell>
          <cell r="J72" t="str">
            <v>120</v>
          </cell>
          <cell r="K72" t="str">
            <v>þ</v>
          </cell>
          <cell r="L72" t="str">
            <v>þ</v>
          </cell>
          <cell r="M72" t="str">
            <v>X</v>
          </cell>
          <cell r="N72" t="str">
            <v>-</v>
          </cell>
          <cell r="P72" t="str">
            <v>_</v>
          </cell>
          <cell r="Q72" t="str">
            <v xml:space="preserve">EN C.D. </v>
          </cell>
          <cell r="S72" t="str">
            <v>X</v>
          </cell>
          <cell r="U72">
            <v>36220</v>
          </cell>
          <cell r="X72" t="str">
            <v>ZONA ALEJADA/PROYECTO</v>
          </cell>
        </row>
        <row r="73">
          <cell r="A73">
            <v>44</v>
          </cell>
          <cell r="B73" t="str">
            <v>CEI 1566</v>
          </cell>
          <cell r="C73">
            <v>278</v>
          </cell>
          <cell r="D73" t="str">
            <v>LA LIBERTAD</v>
          </cell>
          <cell r="E73" t="str">
            <v>TRUJILLO</v>
          </cell>
          <cell r="F73" t="str">
            <v>EL PORVENIR</v>
          </cell>
          <cell r="G73">
            <v>5</v>
          </cell>
          <cell r="H73">
            <v>3</v>
          </cell>
          <cell r="I73">
            <v>477248</v>
          </cell>
          <cell r="J73">
            <v>120</v>
          </cell>
          <cell r="K73" t="str">
            <v>þ</v>
          </cell>
          <cell r="L73" t="str">
            <v>þ</v>
          </cell>
          <cell r="M73" t="str">
            <v>X</v>
          </cell>
          <cell r="N73" t="str">
            <v>X</v>
          </cell>
          <cell r="P73" t="str">
            <v>_</v>
          </cell>
          <cell r="Q73" t="str">
            <v>X</v>
          </cell>
          <cell r="S73" t="str">
            <v>X</v>
          </cell>
          <cell r="U73">
            <v>36220</v>
          </cell>
          <cell r="X73" t="str">
            <v>ESPECIFICO</v>
          </cell>
        </row>
        <row r="74">
          <cell r="A74">
            <v>45</v>
          </cell>
          <cell r="B74" t="str">
            <v>CE 80047 RAMIRO ÑIQUE ESPIRITU</v>
          </cell>
          <cell r="C74">
            <v>1980</v>
          </cell>
          <cell r="D74" t="str">
            <v>LA LIBERTAD</v>
          </cell>
          <cell r="E74" t="str">
            <v>TRUJILLO</v>
          </cell>
          <cell r="F74" t="str">
            <v>MOCHE</v>
          </cell>
          <cell r="H74">
            <v>4</v>
          </cell>
          <cell r="I74">
            <v>485750</v>
          </cell>
          <cell r="J74" t="str">
            <v>120</v>
          </cell>
          <cell r="K74" t="str">
            <v>þ</v>
          </cell>
          <cell r="L74" t="str">
            <v>EN ELAB.</v>
          </cell>
          <cell r="S74">
            <v>36251</v>
          </cell>
          <cell r="U74" t="str">
            <v>JULIO</v>
          </cell>
          <cell r="X74" t="str">
            <v>CONSULTA</v>
          </cell>
        </row>
        <row r="75">
          <cell r="A75">
            <v>46</v>
          </cell>
          <cell r="B75" t="str">
            <v>CE 81558 IMELDA CAVA</v>
          </cell>
          <cell r="C75">
            <v>242</v>
          </cell>
          <cell r="D75" t="str">
            <v>LA LIBERTAD</v>
          </cell>
          <cell r="E75" t="str">
            <v>CHEPEN</v>
          </cell>
          <cell r="F75" t="str">
            <v>CHEPEN</v>
          </cell>
          <cell r="H75">
            <v>6</v>
          </cell>
          <cell r="I75">
            <v>700000</v>
          </cell>
          <cell r="J75" t="str">
            <v>120</v>
          </cell>
          <cell r="K75" t="str">
            <v>þ</v>
          </cell>
          <cell r="L75" t="str">
            <v>EN ELAB.</v>
          </cell>
          <cell r="S75">
            <v>36251</v>
          </cell>
          <cell r="U75" t="str">
            <v>JULIO</v>
          </cell>
          <cell r="X75" t="str">
            <v>TENENCIA LEGAL /CONSULTA</v>
          </cell>
        </row>
        <row r="76">
          <cell r="A76">
            <v>47</v>
          </cell>
          <cell r="B76" t="str">
            <v>CE SANTO DOMINGO DE GUZMAN</v>
          </cell>
          <cell r="C76">
            <v>863</v>
          </cell>
          <cell r="D76" t="str">
            <v>LA LIBERTAD</v>
          </cell>
          <cell r="E76" t="str">
            <v>ASCOPE</v>
          </cell>
          <cell r="F76" t="str">
            <v>CHICAMA</v>
          </cell>
          <cell r="H76">
            <v>6</v>
          </cell>
          <cell r="I76">
            <v>547000</v>
          </cell>
          <cell r="J76" t="str">
            <v>150</v>
          </cell>
          <cell r="K76" t="str">
            <v>FALTA</v>
          </cell>
          <cell r="S76">
            <v>36281</v>
          </cell>
          <cell r="U76" t="str">
            <v>AGOSTO</v>
          </cell>
        </row>
        <row r="77">
          <cell r="A77">
            <v>48</v>
          </cell>
          <cell r="B77" t="str">
            <v>CE 81526</v>
          </cell>
          <cell r="C77">
            <v>300</v>
          </cell>
          <cell r="D77" t="str">
            <v>LA LIBERTAD</v>
          </cell>
          <cell r="E77" t="str">
            <v>TRUJILLO</v>
          </cell>
          <cell r="F77" t="str">
            <v>LAREDO</v>
          </cell>
          <cell r="H77">
            <v>4</v>
          </cell>
          <cell r="I77">
            <v>397800</v>
          </cell>
          <cell r="J77" t="str">
            <v>120</v>
          </cell>
          <cell r="K77" t="str">
            <v>þ</v>
          </cell>
          <cell r="L77" t="str">
            <v>þ</v>
          </cell>
          <cell r="S77" t="str">
            <v>X</v>
          </cell>
          <cell r="U77">
            <v>36281</v>
          </cell>
        </row>
        <row r="78">
          <cell r="A78">
            <v>49</v>
          </cell>
          <cell r="B78" t="str">
            <v>CES INA 07 AGROPECUARIO</v>
          </cell>
          <cell r="C78">
            <v>266</v>
          </cell>
          <cell r="D78" t="str">
            <v>PIURA</v>
          </cell>
          <cell r="E78" t="str">
            <v>PIURA</v>
          </cell>
          <cell r="F78" t="str">
            <v>CASTILLA</v>
          </cell>
          <cell r="H78">
            <v>8</v>
          </cell>
          <cell r="I78">
            <v>650000</v>
          </cell>
          <cell r="J78" t="str">
            <v>150</v>
          </cell>
          <cell r="K78" t="str">
            <v>þ</v>
          </cell>
          <cell r="L78" t="str">
            <v>þ</v>
          </cell>
          <cell r="M78" t="str">
            <v>X</v>
          </cell>
          <cell r="N78" t="str">
            <v>X</v>
          </cell>
          <cell r="P78" t="str">
            <v>X</v>
          </cell>
          <cell r="Q78" t="str">
            <v>X</v>
          </cell>
          <cell r="S78" t="str">
            <v>X</v>
          </cell>
          <cell r="U78">
            <v>36220</v>
          </cell>
          <cell r="X78" t="str">
            <v>ANTEPROYECTO</v>
          </cell>
        </row>
        <row r="79">
          <cell r="A79">
            <v>50</v>
          </cell>
          <cell r="B79" t="str">
            <v>CEI 512</v>
          </cell>
          <cell r="C79">
            <v>144</v>
          </cell>
          <cell r="D79" t="str">
            <v>PIURA</v>
          </cell>
          <cell r="E79" t="str">
            <v>SULLANA</v>
          </cell>
          <cell r="F79" t="str">
            <v>SULLANA</v>
          </cell>
          <cell r="H79">
            <v>2</v>
          </cell>
          <cell r="I79">
            <v>456300</v>
          </cell>
          <cell r="J79" t="str">
            <v>120</v>
          </cell>
          <cell r="K79" t="str">
            <v>þ</v>
          </cell>
          <cell r="L79" t="str">
            <v>þ</v>
          </cell>
          <cell r="M79" t="str">
            <v>X</v>
          </cell>
          <cell r="N79" t="str">
            <v>X</v>
          </cell>
          <cell r="P79" t="str">
            <v>_</v>
          </cell>
          <cell r="Q79" t="str">
            <v xml:space="preserve">EN C.D. </v>
          </cell>
          <cell r="S79">
            <v>36281</v>
          </cell>
          <cell r="U79">
            <v>36220</v>
          </cell>
        </row>
        <row r="80">
          <cell r="A80">
            <v>51</v>
          </cell>
          <cell r="B80" t="str">
            <v>CE TEC.DE APLIC. LAS MALVINAS</v>
          </cell>
          <cell r="C80">
            <v>269</v>
          </cell>
          <cell r="D80" t="str">
            <v>PIURA</v>
          </cell>
          <cell r="E80" t="str">
            <v>PIURA</v>
          </cell>
          <cell r="F80" t="str">
            <v>LA ARENA</v>
          </cell>
          <cell r="H80">
            <v>6</v>
          </cell>
          <cell r="I80">
            <v>741000</v>
          </cell>
          <cell r="J80" t="str">
            <v>150</v>
          </cell>
          <cell r="K80" t="str">
            <v>þ</v>
          </cell>
          <cell r="L80" t="str">
            <v>þ</v>
          </cell>
          <cell r="M80" t="str">
            <v>X</v>
          </cell>
          <cell r="N80" t="str">
            <v>-</v>
          </cell>
          <cell r="P80" t="str">
            <v>_</v>
          </cell>
          <cell r="S80">
            <v>36281</v>
          </cell>
          <cell r="U80" t="str">
            <v>JUNIO</v>
          </cell>
        </row>
        <row r="81">
          <cell r="A81">
            <v>52</v>
          </cell>
          <cell r="B81" t="str">
            <v>CE MARIA AUXILIADORA</v>
          </cell>
          <cell r="C81">
            <v>774</v>
          </cell>
          <cell r="D81" t="str">
            <v>PIURA</v>
          </cell>
          <cell r="E81" t="str">
            <v>MORROPON</v>
          </cell>
          <cell r="F81" t="str">
            <v>CHULUCANAS</v>
          </cell>
          <cell r="H81">
            <v>2</v>
          </cell>
          <cell r="I81">
            <v>711100</v>
          </cell>
          <cell r="J81" t="str">
            <v>150</v>
          </cell>
          <cell r="K81" t="str">
            <v>þ</v>
          </cell>
          <cell r="L81" t="str">
            <v>þ</v>
          </cell>
          <cell r="M81" t="str">
            <v>X</v>
          </cell>
          <cell r="S81">
            <v>36281</v>
          </cell>
          <cell r="U81">
            <v>36281</v>
          </cell>
        </row>
        <row r="82">
          <cell r="A82">
            <v>53</v>
          </cell>
          <cell r="B82" t="str">
            <v>CEI 199</v>
          </cell>
          <cell r="C82">
            <v>90</v>
          </cell>
          <cell r="D82" t="str">
            <v>PIURA</v>
          </cell>
          <cell r="E82" t="str">
            <v>MORROPON</v>
          </cell>
          <cell r="F82" t="str">
            <v>MORROPON</v>
          </cell>
          <cell r="H82">
            <v>4</v>
          </cell>
          <cell r="I82">
            <v>325000</v>
          </cell>
          <cell r="J82" t="str">
            <v>120</v>
          </cell>
          <cell r="K82" t="str">
            <v>þ</v>
          </cell>
          <cell r="L82" t="str">
            <v>þ</v>
          </cell>
          <cell r="M82" t="str">
            <v>X</v>
          </cell>
          <cell r="S82">
            <v>36281</v>
          </cell>
          <cell r="U82">
            <v>36281</v>
          </cell>
        </row>
        <row r="83">
          <cell r="A83">
            <v>54</v>
          </cell>
          <cell r="B83" t="str">
            <v>CE 15023</v>
          </cell>
          <cell r="C83">
            <v>292</v>
          </cell>
          <cell r="D83" t="str">
            <v>PIURA</v>
          </cell>
          <cell r="E83" t="str">
            <v>MORROPON</v>
          </cell>
          <cell r="F83" t="str">
            <v>BUENOS AIRES</v>
          </cell>
          <cell r="H83">
            <v>6</v>
          </cell>
          <cell r="I83">
            <v>445300</v>
          </cell>
          <cell r="J83" t="str">
            <v>120</v>
          </cell>
          <cell r="K83" t="str">
            <v>þ</v>
          </cell>
          <cell r="L83" t="str">
            <v>PENDIENTE</v>
          </cell>
          <cell r="S83">
            <v>36281</v>
          </cell>
          <cell r="U83" t="str">
            <v>AGOSTO</v>
          </cell>
        </row>
        <row r="84">
          <cell r="A84">
            <v>55</v>
          </cell>
          <cell r="B84" t="str">
            <v>CES SAN MARTIN</v>
          </cell>
          <cell r="C84">
            <v>1418</v>
          </cell>
          <cell r="D84" t="str">
            <v>PIURA</v>
          </cell>
          <cell r="E84" t="str">
            <v>SECHURA</v>
          </cell>
          <cell r="F84" t="str">
            <v>SECHURA</v>
          </cell>
          <cell r="H84">
            <v>6</v>
          </cell>
          <cell r="I84">
            <v>547000</v>
          </cell>
          <cell r="J84" t="str">
            <v>150</v>
          </cell>
          <cell r="K84" t="str">
            <v>FALTA</v>
          </cell>
          <cell r="S84">
            <v>36281</v>
          </cell>
          <cell r="U84" t="str">
            <v>AGOSTO</v>
          </cell>
        </row>
        <row r="85">
          <cell r="A85">
            <v>56</v>
          </cell>
          <cell r="B85" t="str">
            <v>INIF Nº40 ISOLINA BACA HAZ</v>
          </cell>
          <cell r="C85">
            <v>856</v>
          </cell>
          <cell r="D85" t="str">
            <v>PIURA</v>
          </cell>
          <cell r="E85" t="str">
            <v>MORROPON</v>
          </cell>
          <cell r="F85" t="str">
            <v>CHULUCANAS</v>
          </cell>
          <cell r="H85">
            <v>6</v>
          </cell>
          <cell r="I85">
            <v>581500</v>
          </cell>
          <cell r="J85" t="str">
            <v>150</v>
          </cell>
          <cell r="K85" t="str">
            <v>þ</v>
          </cell>
          <cell r="L85" t="str">
            <v>EN ELAB.</v>
          </cell>
          <cell r="S85">
            <v>36281</v>
          </cell>
          <cell r="U85" t="str">
            <v>JULIO</v>
          </cell>
        </row>
        <row r="86">
          <cell r="A86">
            <v>57</v>
          </cell>
          <cell r="B86" t="str">
            <v>CE 24 DE JUNIO</v>
          </cell>
          <cell r="C86">
            <v>662</v>
          </cell>
          <cell r="D86" t="str">
            <v>PIURA</v>
          </cell>
          <cell r="E86" t="str">
            <v>PIURA</v>
          </cell>
          <cell r="F86" t="str">
            <v>TAMBOGRANDE</v>
          </cell>
          <cell r="H86">
            <v>6</v>
          </cell>
          <cell r="I86">
            <v>897000</v>
          </cell>
          <cell r="J86" t="str">
            <v>150</v>
          </cell>
          <cell r="K86" t="str">
            <v>þ</v>
          </cell>
          <cell r="L86" t="str">
            <v>þ</v>
          </cell>
          <cell r="M86" t="str">
            <v>X</v>
          </cell>
          <cell r="S86">
            <v>36281</v>
          </cell>
          <cell r="U86">
            <v>36281</v>
          </cell>
        </row>
        <row r="87">
          <cell r="A87">
            <v>58</v>
          </cell>
          <cell r="B87" t="str">
            <v>CE 011 CESAR VALLEJO</v>
          </cell>
          <cell r="C87">
            <v>888</v>
          </cell>
          <cell r="D87" t="str">
            <v>TUMBES</v>
          </cell>
          <cell r="E87" t="str">
            <v>TUMBES</v>
          </cell>
          <cell r="F87" t="str">
            <v>TUMBES</v>
          </cell>
          <cell r="H87">
            <v>9</v>
          </cell>
          <cell r="I87">
            <v>253500</v>
          </cell>
          <cell r="J87" t="str">
            <v>120</v>
          </cell>
          <cell r="K87" t="str">
            <v>þ</v>
          </cell>
          <cell r="L87" t="str">
            <v>þ</v>
          </cell>
          <cell r="M87" t="str">
            <v>X</v>
          </cell>
          <cell r="S87">
            <v>36281</v>
          </cell>
          <cell r="U87">
            <v>36251</v>
          </cell>
        </row>
        <row r="88">
          <cell r="A88">
            <v>59</v>
          </cell>
          <cell r="B88" t="str">
            <v>CE 131 GRACIELA N. GONZALES</v>
          </cell>
          <cell r="C88">
            <v>90</v>
          </cell>
          <cell r="D88" t="str">
            <v>TUMBES</v>
          </cell>
          <cell r="E88" t="str">
            <v>ZARUMILLA</v>
          </cell>
          <cell r="F88" t="str">
            <v>AGUAS VERDES</v>
          </cell>
          <cell r="H88">
            <v>4</v>
          </cell>
          <cell r="I88">
            <v>253500</v>
          </cell>
          <cell r="J88" t="str">
            <v>90</v>
          </cell>
          <cell r="K88" t="str">
            <v>þ</v>
          </cell>
          <cell r="L88" t="str">
            <v>þ</v>
          </cell>
          <cell r="M88" t="str">
            <v>X</v>
          </cell>
          <cell r="N88" t="str">
            <v>X</v>
          </cell>
          <cell r="P88" t="str">
            <v>X</v>
          </cell>
          <cell r="Q88" t="str">
            <v>X</v>
          </cell>
          <cell r="S88" t="str">
            <v>X</v>
          </cell>
          <cell r="U88">
            <v>36220</v>
          </cell>
        </row>
        <row r="89">
          <cell r="A89">
            <v>60</v>
          </cell>
          <cell r="B89" t="str">
            <v>CE EL TRIUNFO</v>
          </cell>
          <cell r="C89">
            <v>675</v>
          </cell>
          <cell r="D89" t="str">
            <v>TUMBES</v>
          </cell>
          <cell r="E89" t="str">
            <v>TUMBES</v>
          </cell>
          <cell r="F89" t="str">
            <v>TUMBES</v>
          </cell>
          <cell r="H89">
            <v>6</v>
          </cell>
          <cell r="I89">
            <v>799500</v>
          </cell>
          <cell r="J89" t="str">
            <v>150</v>
          </cell>
          <cell r="K89" t="str">
            <v>þ</v>
          </cell>
          <cell r="L89" t="str">
            <v>þ</v>
          </cell>
          <cell r="M89" t="str">
            <v>X</v>
          </cell>
          <cell r="N89" t="str">
            <v>_</v>
          </cell>
          <cell r="P89" t="str">
            <v>_</v>
          </cell>
          <cell r="S89">
            <v>36281</v>
          </cell>
          <cell r="U89">
            <v>36251</v>
          </cell>
        </row>
        <row r="90">
          <cell r="A90">
            <v>61</v>
          </cell>
          <cell r="B90" t="str">
            <v>CE 021 WILFREDO A. RICARDI C.</v>
          </cell>
          <cell r="C90">
            <v>400</v>
          </cell>
          <cell r="D90" t="str">
            <v>TUMBES</v>
          </cell>
          <cell r="E90" t="str">
            <v>TUMBES</v>
          </cell>
          <cell r="F90" t="str">
            <v>CORRALES</v>
          </cell>
          <cell r="H90">
            <v>6</v>
          </cell>
          <cell r="I90">
            <v>253500</v>
          </cell>
          <cell r="J90" t="str">
            <v>90</v>
          </cell>
          <cell r="K90" t="str">
            <v>þ</v>
          </cell>
          <cell r="L90" t="str">
            <v>þ</v>
          </cell>
          <cell r="M90" t="str">
            <v>X</v>
          </cell>
          <cell r="N90" t="str">
            <v>_</v>
          </cell>
          <cell r="P90" t="str">
            <v>_</v>
          </cell>
          <cell r="S90">
            <v>36281</v>
          </cell>
          <cell r="U90">
            <v>36251</v>
          </cell>
        </row>
        <row r="91">
          <cell r="A91">
            <v>62</v>
          </cell>
          <cell r="B91" t="str">
            <v>CE 020</v>
          </cell>
          <cell r="C91">
            <v>1021</v>
          </cell>
          <cell r="D91" t="str">
            <v>TUMBES</v>
          </cell>
          <cell r="E91" t="str">
            <v>TUMBES</v>
          </cell>
          <cell r="F91" t="str">
            <v>CORRALES</v>
          </cell>
          <cell r="H91">
            <v>6</v>
          </cell>
          <cell r="I91">
            <v>253500</v>
          </cell>
          <cell r="J91" t="str">
            <v>90</v>
          </cell>
          <cell r="K91" t="str">
            <v>þ</v>
          </cell>
          <cell r="L91" t="str">
            <v>þ</v>
          </cell>
          <cell r="M91" t="str">
            <v>X</v>
          </cell>
          <cell r="N91" t="str">
            <v>X</v>
          </cell>
          <cell r="P91" t="str">
            <v>_</v>
          </cell>
          <cell r="S91">
            <v>36281</v>
          </cell>
          <cell r="U91" t="str">
            <v>JUNIO</v>
          </cell>
        </row>
        <row r="92">
          <cell r="A92">
            <v>63</v>
          </cell>
          <cell r="B92" t="str">
            <v>CE CIRO ALEGRIA</v>
          </cell>
          <cell r="C92">
            <v>128</v>
          </cell>
          <cell r="D92" t="str">
            <v>TUMBES</v>
          </cell>
          <cell r="E92" t="str">
            <v>CONT.VILLAR</v>
          </cell>
          <cell r="F92" t="str">
            <v>CASITAS</v>
          </cell>
          <cell r="H92">
            <v>4</v>
          </cell>
          <cell r="I92">
            <v>325000</v>
          </cell>
          <cell r="J92" t="str">
            <v>120</v>
          </cell>
          <cell r="K92" t="str">
            <v>þ</v>
          </cell>
          <cell r="L92" t="str">
            <v>EN ELAB.</v>
          </cell>
          <cell r="S92">
            <v>36281</v>
          </cell>
          <cell r="U92">
            <v>36281</v>
          </cell>
        </row>
        <row r="93">
          <cell r="A93">
            <v>64</v>
          </cell>
          <cell r="B93" t="str">
            <v>CE 066</v>
          </cell>
          <cell r="C93">
            <v>100</v>
          </cell>
          <cell r="D93" t="str">
            <v>TUMBES</v>
          </cell>
          <cell r="E93" t="str">
            <v>CONT.VILLAR</v>
          </cell>
          <cell r="F93" t="str">
            <v>ZORRITOS</v>
          </cell>
          <cell r="H93">
            <v>6</v>
          </cell>
          <cell r="I93">
            <v>325000</v>
          </cell>
          <cell r="J93" t="str">
            <v>120</v>
          </cell>
          <cell r="K93" t="str">
            <v>þ</v>
          </cell>
          <cell r="L93" t="str">
            <v>þ</v>
          </cell>
          <cell r="M93" t="str">
            <v>X</v>
          </cell>
          <cell r="N93" t="str">
            <v>x</v>
          </cell>
          <cell r="S93">
            <v>36281</v>
          </cell>
          <cell r="U93">
            <v>36281</v>
          </cell>
        </row>
        <row r="94">
          <cell r="A94">
            <v>65</v>
          </cell>
          <cell r="B94" t="str">
            <v>CE 031</v>
          </cell>
          <cell r="C94">
            <v>1485</v>
          </cell>
          <cell r="D94" t="str">
            <v>TUMBES</v>
          </cell>
          <cell r="E94" t="str">
            <v>TUMBES</v>
          </cell>
          <cell r="F94" t="str">
            <v>LA CRUZ</v>
          </cell>
          <cell r="H94">
            <v>8</v>
          </cell>
          <cell r="I94">
            <v>325000</v>
          </cell>
          <cell r="J94" t="str">
            <v>120</v>
          </cell>
          <cell r="K94" t="str">
            <v>þ</v>
          </cell>
          <cell r="L94" t="str">
            <v>þ</v>
          </cell>
          <cell r="M94" t="str">
            <v>X</v>
          </cell>
          <cell r="S94">
            <v>36281</v>
          </cell>
          <cell r="U94">
            <v>36281</v>
          </cell>
        </row>
        <row r="95">
          <cell r="A95">
            <v>66</v>
          </cell>
          <cell r="B95" t="str">
            <v>CE 128 GENERAL JORGE GUIMAC</v>
          </cell>
          <cell r="C95">
            <v>223</v>
          </cell>
          <cell r="D95" t="str">
            <v>TUMBES</v>
          </cell>
          <cell r="E95" t="str">
            <v>ZARUMILLA</v>
          </cell>
          <cell r="F95" t="str">
            <v>AGUAS VERDES</v>
          </cell>
          <cell r="H95">
            <v>6</v>
          </cell>
          <cell r="I95">
            <v>227500</v>
          </cell>
          <cell r="J95" t="str">
            <v>120</v>
          </cell>
          <cell r="K95" t="str">
            <v>þ</v>
          </cell>
          <cell r="L95" t="str">
            <v>þ</v>
          </cell>
          <cell r="S95" t="str">
            <v>X</v>
          </cell>
          <cell r="U95">
            <v>36281</v>
          </cell>
        </row>
        <row r="96">
          <cell r="A96">
            <v>67</v>
          </cell>
          <cell r="B96" t="str">
            <v>CE 001 LISHNER TUDELA</v>
          </cell>
          <cell r="C96">
            <v>1108</v>
          </cell>
          <cell r="D96" t="str">
            <v>TUMBES</v>
          </cell>
          <cell r="E96" t="str">
            <v>TUMBES</v>
          </cell>
          <cell r="F96" t="str">
            <v>TUMBES</v>
          </cell>
          <cell r="H96">
            <v>9</v>
          </cell>
          <cell r="I96">
            <v>770000</v>
          </cell>
          <cell r="J96" t="str">
            <v>150</v>
          </cell>
          <cell r="K96" t="str">
            <v>þ</v>
          </cell>
          <cell r="L96" t="str">
            <v>þ</v>
          </cell>
          <cell r="M96" t="str">
            <v>X</v>
          </cell>
          <cell r="S96">
            <v>36281</v>
          </cell>
          <cell r="U96">
            <v>36281</v>
          </cell>
        </row>
        <row r="97">
          <cell r="A97">
            <v>68</v>
          </cell>
          <cell r="B97" t="str">
            <v>CEI 203</v>
          </cell>
          <cell r="C97">
            <v>110</v>
          </cell>
          <cell r="D97" t="str">
            <v>TUMBES</v>
          </cell>
          <cell r="E97" t="str">
            <v>ZARUMILLA</v>
          </cell>
          <cell r="F97" t="str">
            <v>ZARUMILLA</v>
          </cell>
          <cell r="H97">
            <v>2</v>
          </cell>
          <cell r="I97">
            <v>253500</v>
          </cell>
          <cell r="J97" t="str">
            <v>90</v>
          </cell>
          <cell r="K97" t="str">
            <v>FALTA</v>
          </cell>
          <cell r="S97">
            <v>36281</v>
          </cell>
          <cell r="U97" t="str">
            <v>AGOSTO</v>
          </cell>
        </row>
        <row r="98">
          <cell r="A98">
            <v>69</v>
          </cell>
          <cell r="B98" t="str">
            <v>CE 118</v>
          </cell>
          <cell r="C98">
            <v>461</v>
          </cell>
          <cell r="D98" t="str">
            <v>TUMBES</v>
          </cell>
          <cell r="E98" t="str">
            <v>TUMBES</v>
          </cell>
          <cell r="F98" t="str">
            <v>TUMBES</v>
          </cell>
          <cell r="H98">
            <v>4</v>
          </cell>
          <cell r="I98">
            <v>394000</v>
          </cell>
          <cell r="J98" t="str">
            <v>90</v>
          </cell>
          <cell r="K98" t="str">
            <v>þ</v>
          </cell>
          <cell r="L98" t="str">
            <v>þ</v>
          </cell>
          <cell r="S98">
            <v>36281</v>
          </cell>
          <cell r="U98" t="str">
            <v>JULIO</v>
          </cell>
        </row>
        <row r="99">
          <cell r="A99">
            <v>70</v>
          </cell>
          <cell r="B99" t="str">
            <v>CEI 209</v>
          </cell>
          <cell r="C99">
            <v>119</v>
          </cell>
          <cell r="D99" t="str">
            <v>TUMBES</v>
          </cell>
          <cell r="E99" t="str">
            <v>ZARUMILLA</v>
          </cell>
          <cell r="F99" t="str">
            <v>AGUAS VERDES</v>
          </cell>
          <cell r="H99">
            <v>2</v>
          </cell>
          <cell r="I99">
            <v>253000</v>
          </cell>
          <cell r="J99" t="str">
            <v>90</v>
          </cell>
          <cell r="K99" t="str">
            <v>þ</v>
          </cell>
          <cell r="L99" t="str">
            <v>þ</v>
          </cell>
          <cell r="M99" t="str">
            <v>X</v>
          </cell>
          <cell r="S99">
            <v>36281</v>
          </cell>
          <cell r="U99">
            <v>36281</v>
          </cell>
        </row>
        <row r="100">
          <cell r="A100">
            <v>71</v>
          </cell>
          <cell r="B100" t="str">
            <v>CEO 008 ROSA ORDINOLA</v>
          </cell>
          <cell r="C100">
            <v>200</v>
          </cell>
          <cell r="D100" t="str">
            <v>TUMBES</v>
          </cell>
          <cell r="E100" t="str">
            <v>ZARUMILLA</v>
          </cell>
          <cell r="F100" t="str">
            <v>ZARUMILLA</v>
          </cell>
          <cell r="H100">
            <v>3</v>
          </cell>
          <cell r="I100">
            <v>859000</v>
          </cell>
          <cell r="J100" t="str">
            <v>150</v>
          </cell>
          <cell r="K100" t="str">
            <v>þ</v>
          </cell>
          <cell r="L100" t="str">
            <v>þ</v>
          </cell>
          <cell r="M100" t="str">
            <v>X</v>
          </cell>
          <cell r="N100" t="str">
            <v>X</v>
          </cell>
          <cell r="S100">
            <v>36281</v>
          </cell>
          <cell r="U100">
            <v>36281</v>
          </cell>
        </row>
        <row r="101">
          <cell r="A101">
            <v>72</v>
          </cell>
          <cell r="B101" t="str">
            <v>CE 003 JORGE GUIMAC B.</v>
          </cell>
          <cell r="C101">
            <v>325</v>
          </cell>
          <cell r="D101" t="str">
            <v>TUMBES</v>
          </cell>
          <cell r="E101" t="str">
            <v>TUMBES</v>
          </cell>
          <cell r="F101" t="str">
            <v>TUMBES</v>
          </cell>
          <cell r="H101">
            <v>6</v>
          </cell>
          <cell r="I101">
            <v>550800</v>
          </cell>
          <cell r="J101" t="str">
            <v>90</v>
          </cell>
          <cell r="K101" t="str">
            <v>þ</v>
          </cell>
          <cell r="L101" t="str">
            <v>EN ELAB.</v>
          </cell>
          <cell r="U101" t="str">
            <v>JULIO</v>
          </cell>
        </row>
      </sheetData>
      <sheetData sheetId="3">
        <row r="15">
          <cell r="A15">
            <v>1</v>
          </cell>
          <cell r="B15" t="str">
            <v>CS PAIMAS</v>
          </cell>
          <cell r="C15" t="str">
            <v>PIURA</v>
          </cell>
          <cell r="D15" t="str">
            <v>AYABACA</v>
          </cell>
          <cell r="E15" t="str">
            <v>PAIMAS</v>
          </cell>
          <cell r="F15">
            <v>750000</v>
          </cell>
          <cell r="G15">
            <v>180</v>
          </cell>
          <cell r="H15" t="str">
            <v>þ</v>
          </cell>
          <cell r="P15">
            <v>36220</v>
          </cell>
          <cell r="Q15" t="str">
            <v>AD 13-1999</v>
          </cell>
          <cell r="R15">
            <v>36220</v>
          </cell>
          <cell r="S15" t="str">
            <v>AD 13-1999</v>
          </cell>
          <cell r="T15">
            <v>36219</v>
          </cell>
          <cell r="U15">
            <v>723207.78</v>
          </cell>
          <cell r="V15">
            <v>180</v>
          </cell>
        </row>
        <row r="16">
          <cell r="A16">
            <v>2</v>
          </cell>
          <cell r="B16" t="str">
            <v>C.S. BUENOS AIRES</v>
          </cell>
          <cell r="C16" t="str">
            <v>PIURA</v>
          </cell>
          <cell r="D16" t="str">
            <v>MORROPÓN</v>
          </cell>
          <cell r="E16" t="str">
            <v>BUENOS AIRES</v>
          </cell>
          <cell r="F16">
            <v>760000</v>
          </cell>
          <cell r="G16">
            <v>180</v>
          </cell>
          <cell r="H16" t="str">
            <v>þ</v>
          </cell>
          <cell r="P16">
            <v>36220</v>
          </cell>
          <cell r="Q16" t="str">
            <v>AD 14-1999</v>
          </cell>
          <cell r="R16">
            <v>36220</v>
          </cell>
          <cell r="S16" t="str">
            <v>AD 14-1999</v>
          </cell>
          <cell r="T16">
            <v>36219</v>
          </cell>
          <cell r="U16">
            <v>731032.29</v>
          </cell>
          <cell r="V16">
            <v>180</v>
          </cell>
        </row>
        <row r="17">
          <cell r="A17">
            <v>3</v>
          </cell>
          <cell r="B17" t="str">
            <v>C.S. CANCHAQUE</v>
          </cell>
          <cell r="C17" t="str">
            <v>PIURA</v>
          </cell>
          <cell r="D17" t="str">
            <v>HUANCABAMBA</v>
          </cell>
          <cell r="E17" t="str">
            <v>CANCHAQUE</v>
          </cell>
          <cell r="F17">
            <v>640431</v>
          </cell>
          <cell r="G17">
            <v>120</v>
          </cell>
          <cell r="H17" t="str">
            <v>þ</v>
          </cell>
          <cell r="P17">
            <v>36220</v>
          </cell>
          <cell r="Q17" t="str">
            <v>AD 15-1999</v>
          </cell>
          <cell r="R17">
            <v>36220</v>
          </cell>
          <cell r="S17" t="str">
            <v>AD 15-1999</v>
          </cell>
          <cell r="T17">
            <v>36219</v>
          </cell>
          <cell r="U17">
            <v>640431.02</v>
          </cell>
          <cell r="V17">
            <v>180</v>
          </cell>
        </row>
        <row r="18">
          <cell r="A18">
            <v>4</v>
          </cell>
          <cell r="B18" t="str">
            <v>CS MONTERO</v>
          </cell>
          <cell r="C18" t="str">
            <v>PIURA</v>
          </cell>
          <cell r="D18" t="str">
            <v>AYABACA</v>
          </cell>
          <cell r="E18" t="str">
            <v>MONTERO</v>
          </cell>
          <cell r="F18">
            <v>540000</v>
          </cell>
          <cell r="G18">
            <v>120</v>
          </cell>
          <cell r="H18" t="str">
            <v>þ</v>
          </cell>
          <cell r="P18">
            <v>36220</v>
          </cell>
          <cell r="Q18" t="str">
            <v>AD 16-1999</v>
          </cell>
          <cell r="R18">
            <v>36220</v>
          </cell>
          <cell r="S18" t="str">
            <v>AD 16-1999</v>
          </cell>
          <cell r="T18">
            <v>36219</v>
          </cell>
          <cell r="U18">
            <v>510315.31</v>
          </cell>
          <cell r="V18">
            <v>150</v>
          </cell>
        </row>
        <row r="19">
          <cell r="A19">
            <v>5</v>
          </cell>
          <cell r="B19" t="str">
            <v>PS PUEBLO NUEVO</v>
          </cell>
          <cell r="C19" t="str">
            <v>PIURA</v>
          </cell>
          <cell r="D19" t="str">
            <v>MORROPÓN</v>
          </cell>
          <cell r="E19" t="str">
            <v>BUENOS AIRES</v>
          </cell>
          <cell r="F19">
            <v>256369</v>
          </cell>
          <cell r="G19">
            <v>120</v>
          </cell>
          <cell r="H19" t="str">
            <v>þ</v>
          </cell>
          <cell r="P19">
            <v>36220</v>
          </cell>
          <cell r="Q19" t="str">
            <v>AD 17-1999</v>
          </cell>
          <cell r="R19">
            <v>36220</v>
          </cell>
          <cell r="S19" t="str">
            <v>AD 17-1999</v>
          </cell>
          <cell r="T19">
            <v>36227</v>
          </cell>
          <cell r="U19">
            <v>257729.87</v>
          </cell>
          <cell r="V19">
            <v>90</v>
          </cell>
        </row>
        <row r="20">
          <cell r="A20">
            <v>6</v>
          </cell>
          <cell r="B20" t="str">
            <v>PS SALALA</v>
          </cell>
          <cell r="C20" t="str">
            <v>PIURA</v>
          </cell>
          <cell r="D20" t="str">
            <v>HUANCABAMBA</v>
          </cell>
          <cell r="E20" t="str">
            <v>HUANCABAMBA</v>
          </cell>
          <cell r="F20">
            <v>294321</v>
          </cell>
          <cell r="G20">
            <v>120</v>
          </cell>
          <cell r="H20" t="str">
            <v>þ</v>
          </cell>
          <cell r="P20">
            <v>36220</v>
          </cell>
          <cell r="Q20" t="str">
            <v>AD 18-1999</v>
          </cell>
          <cell r="R20">
            <v>36220</v>
          </cell>
          <cell r="S20" t="str">
            <v>AD 18-1999</v>
          </cell>
          <cell r="T20">
            <v>36219</v>
          </cell>
          <cell r="U20">
            <v>321081.2</v>
          </cell>
          <cell r="V20">
            <v>90</v>
          </cell>
        </row>
        <row r="21">
          <cell r="A21">
            <v>7</v>
          </cell>
          <cell r="B21" t="str">
            <v>PS EL HIGUERON</v>
          </cell>
          <cell r="C21" t="str">
            <v>PIURA</v>
          </cell>
          <cell r="D21" t="str">
            <v>CANCHAQUE</v>
          </cell>
          <cell r="E21" t="str">
            <v>SAN MIGUEL</v>
          </cell>
          <cell r="F21">
            <v>288714</v>
          </cell>
          <cell r="G21">
            <v>120</v>
          </cell>
          <cell r="H21" t="str">
            <v>þ</v>
          </cell>
          <cell r="P21">
            <v>36220</v>
          </cell>
          <cell r="Q21" t="str">
            <v>AD 19-1999</v>
          </cell>
          <cell r="R21">
            <v>36220</v>
          </cell>
          <cell r="S21" t="str">
            <v>AD 19-1999</v>
          </cell>
          <cell r="T21">
            <v>36219</v>
          </cell>
          <cell r="U21">
            <v>312106.55</v>
          </cell>
          <cell r="V21">
            <v>90</v>
          </cell>
        </row>
        <row r="22">
          <cell r="A22">
            <v>8</v>
          </cell>
          <cell r="B22" t="str">
            <v>PS HUALCAS</v>
          </cell>
          <cell r="C22" t="str">
            <v>PIURA</v>
          </cell>
          <cell r="D22" t="str">
            <v>MORROPÓN</v>
          </cell>
          <cell r="E22" t="str">
            <v>SALITRAL</v>
          </cell>
          <cell r="F22">
            <v>248385</v>
          </cell>
          <cell r="G22">
            <v>120</v>
          </cell>
          <cell r="H22" t="str">
            <v>þ</v>
          </cell>
          <cell r="P22">
            <v>36220</v>
          </cell>
          <cell r="Q22" t="str">
            <v>AD 20-1999</v>
          </cell>
          <cell r="R22">
            <v>36220</v>
          </cell>
          <cell r="S22" t="str">
            <v>AD 20-1999</v>
          </cell>
          <cell r="T22">
            <v>36219</v>
          </cell>
          <cell r="U22">
            <v>249727.35</v>
          </cell>
          <cell r="V22">
            <v>90</v>
          </cell>
        </row>
        <row r="23">
          <cell r="A23">
            <v>9</v>
          </cell>
          <cell r="B23" t="str">
            <v>PS LOS RANCHOS</v>
          </cell>
          <cell r="C23" t="str">
            <v>PIURA</v>
          </cell>
          <cell r="D23" t="str">
            <v>HUANCABAMBA</v>
          </cell>
          <cell r="E23" t="str">
            <v>CANCHAQUE</v>
          </cell>
          <cell r="F23">
            <v>229229</v>
          </cell>
          <cell r="G23">
            <v>120</v>
          </cell>
          <cell r="H23" t="str">
            <v>þ</v>
          </cell>
          <cell r="P23">
            <v>36220</v>
          </cell>
          <cell r="Q23" t="str">
            <v>AD 21-1999</v>
          </cell>
          <cell r="R23">
            <v>36220</v>
          </cell>
          <cell r="S23" t="str">
            <v>AD 21-1999</v>
          </cell>
          <cell r="T23">
            <v>36219</v>
          </cell>
          <cell r="U23">
            <v>229229.37</v>
          </cell>
          <cell r="V23">
            <v>90</v>
          </cell>
        </row>
        <row r="24">
          <cell r="A24">
            <v>10</v>
          </cell>
          <cell r="B24" t="str">
            <v>PS SILAHUA</v>
          </cell>
          <cell r="C24" t="str">
            <v>PIURA</v>
          </cell>
          <cell r="D24" t="str">
            <v>MORROPÓN</v>
          </cell>
          <cell r="E24" t="str">
            <v>CHALACO</v>
          </cell>
          <cell r="F24">
            <v>281724</v>
          </cell>
          <cell r="G24">
            <v>120</v>
          </cell>
          <cell r="H24" t="str">
            <v>þ</v>
          </cell>
          <cell r="P24">
            <v>36220</v>
          </cell>
          <cell r="Q24" t="str">
            <v>AD 22-1999</v>
          </cell>
          <cell r="R24">
            <v>36220</v>
          </cell>
          <cell r="S24" t="str">
            <v>AD 22-1999</v>
          </cell>
          <cell r="T24">
            <v>36219</v>
          </cell>
          <cell r="U24">
            <v>281724.65000000002</v>
          </cell>
          <cell r="V24">
            <v>90</v>
          </cell>
        </row>
        <row r="25">
          <cell r="A25">
            <v>11</v>
          </cell>
          <cell r="B25" t="str">
            <v>PS NARANJO</v>
          </cell>
          <cell r="C25" t="str">
            <v>PIURA</v>
          </cell>
          <cell r="D25" t="str">
            <v>MORROPÓN</v>
          </cell>
          <cell r="E25" t="str">
            <v>CHALACO</v>
          </cell>
          <cell r="F25">
            <v>329970</v>
          </cell>
          <cell r="G25">
            <v>120</v>
          </cell>
          <cell r="H25" t="str">
            <v>þ</v>
          </cell>
          <cell r="P25">
            <v>36220</v>
          </cell>
          <cell r="Q25" t="str">
            <v>AD 23-1999</v>
          </cell>
          <cell r="R25">
            <v>36220</v>
          </cell>
          <cell r="S25" t="str">
            <v>AD 23-1999</v>
          </cell>
          <cell r="T25">
            <v>36219</v>
          </cell>
          <cell r="U25">
            <v>329970.46999999997</v>
          </cell>
          <cell r="V25">
            <v>90</v>
          </cell>
        </row>
        <row r="26">
          <cell r="A26">
            <v>12</v>
          </cell>
          <cell r="B26" t="str">
            <v>PS CHOCCO</v>
          </cell>
          <cell r="C26" t="str">
            <v>PIURA</v>
          </cell>
          <cell r="D26" t="str">
            <v>MORROPÓN</v>
          </cell>
          <cell r="E26" t="str">
            <v>YAMANGO</v>
          </cell>
          <cell r="F26">
            <v>278819</v>
          </cell>
          <cell r="G26">
            <v>120</v>
          </cell>
          <cell r="H26" t="str">
            <v>þ</v>
          </cell>
          <cell r="P26">
            <v>36220</v>
          </cell>
          <cell r="Q26" t="str">
            <v>AD 24-1999</v>
          </cell>
          <cell r="R26">
            <v>36220</v>
          </cell>
          <cell r="S26" t="str">
            <v>AD 24-1999</v>
          </cell>
          <cell r="T26">
            <v>36219</v>
          </cell>
          <cell r="U26">
            <v>278819.81</v>
          </cell>
          <cell r="V26">
            <v>90</v>
          </cell>
        </row>
        <row r="27">
          <cell r="A27">
            <v>13</v>
          </cell>
          <cell r="B27" t="str">
            <v>PS PINGOLA</v>
          </cell>
          <cell r="C27" t="str">
            <v>PIURA</v>
          </cell>
          <cell r="D27" t="str">
            <v>AYABACA</v>
          </cell>
          <cell r="E27" t="str">
            <v>AYABACA</v>
          </cell>
          <cell r="F27">
            <v>266056</v>
          </cell>
          <cell r="G27">
            <v>120</v>
          </cell>
          <cell r="H27" t="str">
            <v>þ</v>
          </cell>
          <cell r="P27">
            <v>36220</v>
          </cell>
          <cell r="Q27" t="str">
            <v>AD 27-1999</v>
          </cell>
          <cell r="R27">
            <v>36220</v>
          </cell>
          <cell r="S27" t="str">
            <v>AD 27-1999</v>
          </cell>
          <cell r="T27">
            <v>36227</v>
          </cell>
          <cell r="U27">
            <v>274811.73</v>
          </cell>
          <cell r="V27">
            <v>90</v>
          </cell>
        </row>
        <row r="28">
          <cell r="A28">
            <v>14</v>
          </cell>
          <cell r="B28" t="str">
            <v>PS CHIN CHIN</v>
          </cell>
          <cell r="C28" t="str">
            <v>PIURA</v>
          </cell>
          <cell r="D28" t="str">
            <v>AYABACA</v>
          </cell>
          <cell r="E28" t="str">
            <v>AYABACA</v>
          </cell>
          <cell r="F28">
            <v>291273</v>
          </cell>
          <cell r="G28">
            <v>120</v>
          </cell>
          <cell r="H28" t="str">
            <v>þ</v>
          </cell>
          <cell r="P28">
            <v>36220</v>
          </cell>
          <cell r="Q28" t="str">
            <v>AD 30-1999</v>
          </cell>
          <cell r="R28">
            <v>36220</v>
          </cell>
          <cell r="S28" t="str">
            <v>AD 30-1999</v>
          </cell>
          <cell r="T28">
            <v>36227</v>
          </cell>
          <cell r="U28">
            <v>301565</v>
          </cell>
          <cell r="V28">
            <v>90</v>
          </cell>
        </row>
        <row r="29">
          <cell r="A29">
            <v>15</v>
          </cell>
          <cell r="B29" t="str">
            <v>PS TASAJERAS</v>
          </cell>
          <cell r="C29" t="str">
            <v>PIURA</v>
          </cell>
          <cell r="D29" t="str">
            <v>AYABACA</v>
          </cell>
          <cell r="E29" t="str">
            <v>SAPALLICA</v>
          </cell>
          <cell r="F29">
            <v>298298</v>
          </cell>
          <cell r="G29">
            <v>120</v>
          </cell>
          <cell r="H29" t="str">
            <v>þ</v>
          </cell>
          <cell r="P29">
            <v>36220</v>
          </cell>
          <cell r="Q29" t="str">
            <v>AD 31-1999</v>
          </cell>
          <cell r="R29">
            <v>36220</v>
          </cell>
          <cell r="S29" t="str">
            <v>AD 31-1999</v>
          </cell>
          <cell r="T29">
            <v>36227</v>
          </cell>
          <cell r="U29">
            <v>327948.67</v>
          </cell>
          <cell r="V29">
            <v>90</v>
          </cell>
        </row>
        <row r="30">
          <cell r="A30">
            <v>16</v>
          </cell>
          <cell r="B30" t="str">
            <v>C.S. MATERNO PUEBLO NUEVO</v>
          </cell>
          <cell r="C30" t="str">
            <v>LA LIBERTAD</v>
          </cell>
          <cell r="D30" t="str">
            <v>CHEPEN</v>
          </cell>
          <cell r="E30" t="str">
            <v>PUEBLO NUEVO</v>
          </cell>
          <cell r="F30">
            <v>256369</v>
          </cell>
          <cell r="G30">
            <v>120</v>
          </cell>
          <cell r="H30" t="str">
            <v>þ</v>
          </cell>
          <cell r="P30">
            <v>36251</v>
          </cell>
          <cell r="R30">
            <v>36251</v>
          </cell>
        </row>
        <row r="31">
          <cell r="A31">
            <v>17</v>
          </cell>
          <cell r="B31" t="str">
            <v>P.S. SALAVERRY</v>
          </cell>
          <cell r="C31" t="str">
            <v>LA LIBERTAD</v>
          </cell>
          <cell r="D31" t="str">
            <v>TRUJILLO</v>
          </cell>
          <cell r="E31" t="str">
            <v>SALAVERRY</v>
          </cell>
          <cell r="F31">
            <v>329970</v>
          </cell>
          <cell r="G31">
            <v>120</v>
          </cell>
          <cell r="H31" t="str">
            <v>þ</v>
          </cell>
          <cell r="P31">
            <v>36251</v>
          </cell>
          <cell r="R31">
            <v>36251</v>
          </cell>
        </row>
        <row r="32">
          <cell r="A32">
            <v>18</v>
          </cell>
          <cell r="B32" t="str">
            <v>C.S. MIGUEL CUSTODIO PISFIL</v>
          </cell>
          <cell r="C32" t="str">
            <v>LAMBAYEQUE</v>
          </cell>
          <cell r="D32" t="str">
            <v>CHICLAYO</v>
          </cell>
          <cell r="E32" t="str">
            <v>MONSEFÚ</v>
          </cell>
          <cell r="F32">
            <v>329970</v>
          </cell>
          <cell r="G32">
            <v>120</v>
          </cell>
          <cell r="H32" t="str">
            <v>þ</v>
          </cell>
          <cell r="P32">
            <v>36251</v>
          </cell>
          <cell r="R32">
            <v>36251</v>
          </cell>
        </row>
        <row r="33">
          <cell r="A33">
            <v>19</v>
          </cell>
          <cell r="B33" t="str">
            <v>C.S. LEONARDO ORTIZ</v>
          </cell>
          <cell r="C33" t="str">
            <v>LAMBAYEQUE</v>
          </cell>
          <cell r="D33" t="str">
            <v>CHICLAYO</v>
          </cell>
          <cell r="E33" t="str">
            <v>JOSÉ L.ORTIZ</v>
          </cell>
          <cell r="F33">
            <v>329970</v>
          </cell>
          <cell r="G33">
            <v>120</v>
          </cell>
          <cell r="H33" t="str">
            <v>þ</v>
          </cell>
          <cell r="P33">
            <v>36251</v>
          </cell>
          <cell r="R33">
            <v>36251</v>
          </cell>
        </row>
        <row r="34">
          <cell r="A34">
            <v>20</v>
          </cell>
          <cell r="B34" t="str">
            <v>PS ARAGOTO</v>
          </cell>
          <cell r="C34" t="str">
            <v>PIURA</v>
          </cell>
          <cell r="D34" t="str">
            <v>AYABACA</v>
          </cell>
          <cell r="E34" t="str">
            <v>AYABACA</v>
          </cell>
          <cell r="F34">
            <v>290602</v>
          </cell>
          <cell r="G34">
            <v>120</v>
          </cell>
          <cell r="H34" t="str">
            <v>þ</v>
          </cell>
          <cell r="P34">
            <v>36251</v>
          </cell>
          <cell r="R34">
            <v>36251</v>
          </cell>
        </row>
        <row r="35">
          <cell r="A35">
            <v>21</v>
          </cell>
          <cell r="B35" t="str">
            <v>PS SICACATE</v>
          </cell>
          <cell r="C35" t="str">
            <v>PIURA</v>
          </cell>
          <cell r="D35" t="str">
            <v>AYABACA</v>
          </cell>
          <cell r="E35" t="str">
            <v>MONTERO</v>
          </cell>
          <cell r="F35">
            <v>292231</v>
          </cell>
          <cell r="G35">
            <v>120</v>
          </cell>
          <cell r="H35" t="str">
            <v>þ</v>
          </cell>
          <cell r="P35">
            <v>36251</v>
          </cell>
          <cell r="R35">
            <v>36251</v>
          </cell>
        </row>
        <row r="36">
          <cell r="A36">
            <v>22</v>
          </cell>
          <cell r="B36" t="str">
            <v>PS SERRAN</v>
          </cell>
          <cell r="C36" t="str">
            <v>PIURA</v>
          </cell>
          <cell r="D36" t="str">
            <v>MORROPON</v>
          </cell>
          <cell r="E36" t="str">
            <v>SALITRAL</v>
          </cell>
          <cell r="F36">
            <v>330000</v>
          </cell>
          <cell r="G36">
            <v>120</v>
          </cell>
          <cell r="H36" t="str">
            <v>EN U. ABAST.</v>
          </cell>
          <cell r="P36">
            <v>36251</v>
          </cell>
          <cell r="R36">
            <v>36251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dos"/>
      <sheetName val="CUADRO"/>
      <sheetName val="Cron1-120"/>
      <sheetName val="Res-Metrado-OB.EX."/>
      <sheetName val="Res-Metrado"/>
      <sheetName val="Hoja Metrado"/>
      <sheetName val="cerco 780"/>
      <sheetName val="cerco 780 (2)"/>
      <sheetName val="cie10"/>
    </sheetNames>
    <sheetDataSet>
      <sheetData sheetId="0">
        <row r="9">
          <cell r="A9" t="str">
            <v>01</v>
          </cell>
          <cell r="B9" t="str">
            <v>Obras provisionales</v>
          </cell>
        </row>
        <row r="10">
          <cell r="A10" t="str">
            <v>01010100</v>
          </cell>
          <cell r="B10" t="str">
            <v>ALMACEN OFICINA Y CASETA DE GUARDIANIA</v>
          </cell>
          <cell r="C10" t="str">
            <v>glb</v>
          </cell>
        </row>
        <row r="11">
          <cell r="A11" t="str">
            <v>01010102</v>
          </cell>
          <cell r="B11" t="str">
            <v>CARTEL DE OBRA 2.40x3.60</v>
          </cell>
          <cell r="C11" t="str">
            <v>pza</v>
          </cell>
        </row>
        <row r="12">
          <cell r="A12" t="str">
            <v>01010110</v>
          </cell>
          <cell r="B12" t="str">
            <v>SERVICIOS HIGIENICOS</v>
          </cell>
          <cell r="C12" t="str">
            <v>glb</v>
          </cell>
        </row>
        <row r="13">
          <cell r="A13" t="str">
            <v>01010112</v>
          </cell>
          <cell r="B13" t="str">
            <v>AGUA PARA LA CONSTRUCCION</v>
          </cell>
          <cell r="C13" t="str">
            <v>glb</v>
          </cell>
        </row>
        <row r="15">
          <cell r="A15" t="str">
            <v>02</v>
          </cell>
          <cell r="B15" t="str">
            <v>Trabajos Preliminares</v>
          </cell>
        </row>
        <row r="16">
          <cell r="A16" t="str">
            <v>02010270</v>
          </cell>
          <cell r="B16" t="str">
            <v>DESMONTAJE DE PUERTAS</v>
          </cell>
          <cell r="C16" t="str">
            <v>m²</v>
          </cell>
        </row>
        <row r="17">
          <cell r="A17" t="str">
            <v>02010320</v>
          </cell>
          <cell r="B17" t="str">
            <v>DESMONTAJE DE VENTANAS</v>
          </cell>
          <cell r="C17" t="str">
            <v>m²</v>
          </cell>
        </row>
        <row r="18">
          <cell r="A18" t="str">
            <v>02010480</v>
          </cell>
          <cell r="B18" t="str">
            <v>DESMONTAJE TECHO DE ETERNIT/CALAMINA</v>
          </cell>
          <cell r="C18" t="str">
            <v>m²</v>
          </cell>
        </row>
        <row r="19">
          <cell r="A19" t="str">
            <v>02010500</v>
          </cell>
          <cell r="B19" t="str">
            <v>DESMONTAJE DE VIGUETAS DE MADERA</v>
          </cell>
          <cell r="C19" t="str">
            <v>m²</v>
          </cell>
        </row>
        <row r="20">
          <cell r="A20" t="str">
            <v>02010540</v>
          </cell>
          <cell r="B20" t="str">
            <v>DESMONTAJE TECHO CANALON</v>
          </cell>
          <cell r="C20" t="str">
            <v>m²</v>
          </cell>
        </row>
        <row r="21">
          <cell r="A21" t="str">
            <v>02010720</v>
          </cell>
          <cell r="B21" t="str">
            <v>DEMOLICION DE CIMIENTOS DE CONCRETO</v>
          </cell>
          <cell r="C21" t="str">
            <v>m³</v>
          </cell>
        </row>
        <row r="22">
          <cell r="A22" t="str">
            <v>02010740</v>
          </cell>
          <cell r="B22" t="str">
            <v>DEMOLICION DE SOBRECIMIENTOS</v>
          </cell>
          <cell r="C22" t="str">
            <v>m³</v>
          </cell>
        </row>
        <row r="23">
          <cell r="A23" t="str">
            <v>02010760</v>
          </cell>
          <cell r="B23" t="str">
            <v>DEMOLICION DE PISO DE CONCRETO INC.F.P.</v>
          </cell>
          <cell r="C23" t="str">
            <v>m²</v>
          </cell>
        </row>
        <row r="24">
          <cell r="A24" t="str">
            <v>02010800</v>
          </cell>
          <cell r="B24" t="str">
            <v>DEMOLICION COLUMNAS Y VIGAS DE CONCRETO</v>
          </cell>
          <cell r="C24" t="str">
            <v>m³</v>
          </cell>
        </row>
        <row r="25">
          <cell r="A25" t="str">
            <v>02010880</v>
          </cell>
          <cell r="B25" t="str">
            <v>DEMOLICION MUROS LADRILLO KK CABEZA</v>
          </cell>
          <cell r="C25" t="str">
            <v>m²</v>
          </cell>
        </row>
        <row r="26">
          <cell r="A26" t="str">
            <v>02010900</v>
          </cell>
          <cell r="B26" t="str">
            <v>DEMOLICION MUROS LADRILLO KK SOGA</v>
          </cell>
          <cell r="C26" t="str">
            <v>m²</v>
          </cell>
        </row>
        <row r="27">
          <cell r="A27" t="str">
            <v>02011120</v>
          </cell>
          <cell r="B27" t="str">
            <v>TRANSPORTE DE EQUIPO Y MAQUINARIA</v>
          </cell>
          <cell r="C27" t="str">
            <v>glb</v>
          </cell>
        </row>
        <row r="28">
          <cell r="A28" t="str">
            <v>02011140</v>
          </cell>
          <cell r="B28" t="str">
            <v>TRAZO Y REPLANTEO PRELIMINAR</v>
          </cell>
          <cell r="C28" t="str">
            <v>m²</v>
          </cell>
        </row>
        <row r="30">
          <cell r="A30" t="str">
            <v>03</v>
          </cell>
          <cell r="B30" t="str">
            <v>Movimiento de Tierras</v>
          </cell>
        </row>
        <row r="31">
          <cell r="A31" t="str">
            <v>03010122</v>
          </cell>
          <cell r="B31" t="str">
            <v>EXCAV.ZANJAS Y ZAPATA Rt&lt;2kg/cm2 h=1.70m</v>
          </cell>
          <cell r="C31" t="str">
            <v>m³</v>
          </cell>
        </row>
        <row r="32">
          <cell r="A32" t="str">
            <v>03010330</v>
          </cell>
          <cell r="B32" t="str">
            <v>CORTE DE TERRENO EN FORMA MANUAL</v>
          </cell>
          <cell r="C32" t="str">
            <v>m³</v>
          </cell>
        </row>
        <row r="33">
          <cell r="A33" t="str">
            <v>03010340</v>
          </cell>
          <cell r="B33" t="str">
            <v>CORTE DE TERRENO A MAQUINA</v>
          </cell>
          <cell r="C33" t="str">
            <v>m³</v>
          </cell>
        </row>
        <row r="34">
          <cell r="A34" t="str">
            <v>03010580</v>
          </cell>
          <cell r="B34" t="str">
            <v>RELLENO COMPACTADO C/EQUIPO MAT/PROPIO</v>
          </cell>
          <cell r="C34" t="str">
            <v>m³</v>
          </cell>
        </row>
        <row r="35">
          <cell r="A35" t="str">
            <v>03010640</v>
          </cell>
          <cell r="B35" t="str">
            <v>ESCARIFICADO Y COMPACTACION CON PLANCHA COMPACTADORA</v>
          </cell>
          <cell r="C35" t="str">
            <v>m²</v>
          </cell>
        </row>
        <row r="36">
          <cell r="A36" t="str">
            <v>03010650</v>
          </cell>
          <cell r="B36" t="str">
            <v>ESCARIFICADO Y COMPACTACION CON RODILLO</v>
          </cell>
          <cell r="C36" t="str">
            <v>m²</v>
          </cell>
        </row>
        <row r="37">
          <cell r="A37" t="str">
            <v>03010660</v>
          </cell>
          <cell r="B37" t="str">
            <v>ACARREO INTERNO, MATERIAL PROCEDENTE DE EXCAVACIONES</v>
          </cell>
          <cell r="C37" t="str">
            <v>m³</v>
          </cell>
        </row>
        <row r="38">
          <cell r="A38" t="str">
            <v>03010700</v>
          </cell>
          <cell r="B38" t="str">
            <v>ELIMINACION MATERIAL EXCEDENTE ACARREADO</v>
          </cell>
          <cell r="C38" t="str">
            <v>m³</v>
          </cell>
        </row>
        <row r="39">
          <cell r="A39" t="str">
            <v>03010720</v>
          </cell>
          <cell r="B39" t="str">
            <v>ELIMINACION MATERIAL EXCEDENTE C/MAQUINA</v>
          </cell>
          <cell r="C39" t="str">
            <v>m³</v>
          </cell>
        </row>
        <row r="40">
          <cell r="A40" t="str">
            <v>03010810</v>
          </cell>
          <cell r="B40" t="str">
            <v>AFIRMADO DE 6" PARA PISOS,PATIOS Y VEREDAS,COMPACTADO.</v>
          </cell>
          <cell r="C40" t="str">
            <v>m²</v>
          </cell>
        </row>
        <row r="42">
          <cell r="A42" t="str">
            <v>04</v>
          </cell>
          <cell r="B42" t="str">
            <v>Obras de Concreto Simple</v>
          </cell>
        </row>
        <row r="43">
          <cell r="A43" t="str">
            <v>04010090</v>
          </cell>
          <cell r="B43" t="str">
            <v>SUBCIMIENTO, SUBZAPATA MEZCLA 1:12 + 30 % P.G.</v>
          </cell>
          <cell r="C43" t="str">
            <v>m³</v>
          </cell>
        </row>
        <row r="44">
          <cell r="A44" t="str">
            <v>04010200</v>
          </cell>
          <cell r="B44" t="str">
            <v>CIMIENTOS CORRIDOS 1:10 + 30 % P.G. f'c &gt;=100Kg/cm2</v>
          </cell>
          <cell r="C44" t="str">
            <v>m³</v>
          </cell>
        </row>
        <row r="45">
          <cell r="A45" t="str">
            <v>04010215</v>
          </cell>
          <cell r="B45" t="str">
            <v>CIMIENTOS CORRIDOS, ENCOF. Y DESENCOF.</v>
          </cell>
          <cell r="C45" t="str">
            <v>m²</v>
          </cell>
        </row>
        <row r="46">
          <cell r="A46" t="str">
            <v>04010260</v>
          </cell>
          <cell r="B46" t="str">
            <v>SOBRECIMIENTO, CONCRETO 1:8 + 25% P.M.  f'c &gt;=100Kg/cm2</v>
          </cell>
          <cell r="C46" t="str">
            <v>m³</v>
          </cell>
        </row>
        <row r="47">
          <cell r="A47" t="str">
            <v>04010280</v>
          </cell>
          <cell r="B47" t="str">
            <v>SOBRECIMIENTO, ENCOFRADO Y DESENCOFRADO</v>
          </cell>
          <cell r="C47" t="str">
            <v>m²</v>
          </cell>
        </row>
        <row r="48">
          <cell r="A48" t="str">
            <v>04010400</v>
          </cell>
          <cell r="B48" t="str">
            <v>GRADAS EN PISO, CONCRETO F'c=175 kg/cm2.</v>
          </cell>
          <cell r="C48" t="str">
            <v>m²</v>
          </cell>
        </row>
        <row r="49">
          <cell r="A49" t="str">
            <v>04010410</v>
          </cell>
          <cell r="B49" t="str">
            <v>GRADAS, ENCOFRADO Y DESENCOFRADO</v>
          </cell>
          <cell r="C49" t="str">
            <v>m²</v>
          </cell>
        </row>
        <row r="50">
          <cell r="A50" t="str">
            <v>04010500</v>
          </cell>
          <cell r="B50" t="str">
            <v>FALSO PISO MEZCLA 1:8 e=4"</v>
          </cell>
          <cell r="C50" t="str">
            <v>m²</v>
          </cell>
        </row>
        <row r="52">
          <cell r="A52" t="str">
            <v>05</v>
          </cell>
          <cell r="B52" t="str">
            <v>Obras de Concreto Armado</v>
          </cell>
        </row>
        <row r="53">
          <cell r="A53" t="str">
            <v>05010180</v>
          </cell>
          <cell r="B53" t="str">
            <v>ZAPATAS.- CONCRETO 175 kg/cm2</v>
          </cell>
          <cell r="C53" t="str">
            <v>m³</v>
          </cell>
        </row>
        <row r="54">
          <cell r="A54" t="str">
            <v>05010300</v>
          </cell>
          <cell r="B54" t="str">
            <v>ZAPATAS.- ENCOFRADO Y DESENCOFRADO</v>
          </cell>
          <cell r="C54" t="str">
            <v>m²</v>
          </cell>
        </row>
        <row r="55">
          <cell r="A55" t="str">
            <v>05010320</v>
          </cell>
          <cell r="B55" t="str">
            <v>ZAPATAS.- ACERO Fy=4200 kg/cm2</v>
          </cell>
          <cell r="C55" t="str">
            <v>kg</v>
          </cell>
        </row>
        <row r="56">
          <cell r="A56" t="str">
            <v>05010360</v>
          </cell>
          <cell r="B56" t="str">
            <v>VIGAS DE CIMENT.- CONC. 175 kg/cm2</v>
          </cell>
          <cell r="C56" t="str">
            <v>m³</v>
          </cell>
        </row>
        <row r="57">
          <cell r="A57" t="str">
            <v>05010400</v>
          </cell>
          <cell r="B57" t="str">
            <v>VIGAS DE CIMENT.- ENCOF. Y DESENCOF</v>
          </cell>
          <cell r="C57" t="str">
            <v>m²</v>
          </cell>
        </row>
        <row r="58">
          <cell r="A58" t="str">
            <v>05010420</v>
          </cell>
          <cell r="B58" t="str">
            <v>VIGAS DE CIMENT.- ACERO Fy=4,200 kg/cm2</v>
          </cell>
          <cell r="C58" t="str">
            <v>kg</v>
          </cell>
        </row>
        <row r="59">
          <cell r="A59" t="str">
            <v>05010790</v>
          </cell>
          <cell r="B59" t="str">
            <v>COLUMNAS - CONCRETO 175 kg/cm² - 01 piso</v>
          </cell>
          <cell r="C59" t="str">
            <v>m³</v>
          </cell>
        </row>
        <row r="60">
          <cell r="A60" t="str">
            <v>05010798</v>
          </cell>
          <cell r="B60" t="str">
            <v>COLUMNAS-CONC. 175 kg/cm2 C/ADIT/PLASTIF.-CARAV.- 1 piso</v>
          </cell>
          <cell r="C60" t="str">
            <v>m³</v>
          </cell>
        </row>
        <row r="61">
          <cell r="A61" t="str">
            <v>05010820</v>
          </cell>
          <cell r="B61" t="str">
            <v>COLUMNAS.- CONCRETO 210 kg/cm2 - 2 pisos</v>
          </cell>
          <cell r="C61" t="str">
            <v>m³</v>
          </cell>
        </row>
        <row r="62">
          <cell r="A62" t="str">
            <v>05010830</v>
          </cell>
          <cell r="B62" t="str">
            <v>COLUMNAS.- CONC. 210 kg/cm2 C/ADIT/PLASTIF. CARAV. - 2 pisos</v>
          </cell>
          <cell r="C62" t="str">
            <v>m³</v>
          </cell>
        </row>
        <row r="63">
          <cell r="A63" t="str">
            <v>05010840</v>
          </cell>
          <cell r="B63" t="str">
            <v>COLUMNAS.- ENCOFRADO Y DESENCOFRADO</v>
          </cell>
          <cell r="C63" t="str">
            <v>m²</v>
          </cell>
        </row>
        <row r="64">
          <cell r="A64" t="str">
            <v>05010842</v>
          </cell>
          <cell r="B64" t="str">
            <v>COLUMNAS.- ENCOFRADO-DESENCOFRADO CARAVISTA C/ADITIVO</v>
          </cell>
          <cell r="C64" t="str">
            <v>m²</v>
          </cell>
        </row>
        <row r="65">
          <cell r="A65" t="str">
            <v>05010844</v>
          </cell>
          <cell r="B65" t="str">
            <v>COLUMNAS.- ACERO Fy=4200 kg/cm2</v>
          </cell>
          <cell r="C65" t="str">
            <v>kg</v>
          </cell>
        </row>
        <row r="66">
          <cell r="A66" t="str">
            <v>05010910</v>
          </cell>
          <cell r="B66" t="str">
            <v>GARGOLA DE CONCRETO.-TERMINADO S/DISEÑO</v>
          </cell>
          <cell r="C66" t="str">
            <v>und</v>
          </cell>
        </row>
        <row r="67">
          <cell r="A67" t="str">
            <v>05010912</v>
          </cell>
          <cell r="B67" t="str">
            <v>TUBERIA PVC-SAL Ø 2" L=0.40m PARA EVACUACION PLUVIAL</v>
          </cell>
          <cell r="C67" t="str">
            <v>und</v>
          </cell>
        </row>
        <row r="68">
          <cell r="A68" t="str">
            <v>05010970</v>
          </cell>
          <cell r="B68" t="str">
            <v>VIGAS.- CONCRETO 175 kg/cm2 - 1 PISO</v>
          </cell>
          <cell r="C68" t="str">
            <v>m³</v>
          </cell>
        </row>
        <row r="69">
          <cell r="A69" t="str">
            <v>05010990</v>
          </cell>
          <cell r="B69" t="str">
            <v>VIGAS.- CONC. 175 kg/cm2 C/ADIT. PLASTIF. CARAV.- 1 piso</v>
          </cell>
          <cell r="C69" t="str">
            <v>m³</v>
          </cell>
        </row>
        <row r="70">
          <cell r="A70" t="str">
            <v>05011000</v>
          </cell>
          <cell r="B70" t="str">
            <v>VIGAS.- CONCRETO 210 kg/cm2 - 2 PISOS</v>
          </cell>
          <cell r="C70" t="str">
            <v>m³</v>
          </cell>
        </row>
        <row r="71">
          <cell r="A71" t="str">
            <v>05011012</v>
          </cell>
          <cell r="B71" t="str">
            <v>VIGAS.- CONC. 210 kg/cm2 C/ADIT. PLASTIF. CARAV.- 2 pisos</v>
          </cell>
          <cell r="C71" t="str">
            <v>m³</v>
          </cell>
        </row>
        <row r="72">
          <cell r="A72" t="str">
            <v>05011020</v>
          </cell>
          <cell r="B72" t="str">
            <v>VIGAS.- ENCOFRADO Y DESENCOFRADO</v>
          </cell>
          <cell r="C72" t="str">
            <v>m²</v>
          </cell>
        </row>
        <row r="73">
          <cell r="A73" t="str">
            <v>05011024</v>
          </cell>
          <cell r="B73" t="str">
            <v>VIGAS.- ENCOFRADO Y DESENCOFRADO CARAVISTA C/ADITIVO</v>
          </cell>
          <cell r="C73" t="str">
            <v>m²</v>
          </cell>
        </row>
        <row r="74">
          <cell r="A74" t="str">
            <v>05011100</v>
          </cell>
          <cell r="B74" t="str">
            <v>VIGAS.- ACERO Fy=4200 kg/cm2</v>
          </cell>
          <cell r="C74" t="str">
            <v>kg</v>
          </cell>
        </row>
        <row r="75">
          <cell r="A75" t="str">
            <v>05011170</v>
          </cell>
          <cell r="B75" t="str">
            <v>LOSAS MACIZAS.- CONC.210 kg/cm2-1 PISO</v>
          </cell>
          <cell r="C75" t="str">
            <v>m³</v>
          </cell>
        </row>
        <row r="76">
          <cell r="A76" t="str">
            <v>05011200</v>
          </cell>
          <cell r="B76" t="str">
            <v>LOSAS MACIZAS.- ENCOFRADO Y DESENCOFRADO</v>
          </cell>
          <cell r="C76" t="str">
            <v>m²</v>
          </cell>
        </row>
        <row r="77">
          <cell r="A77" t="str">
            <v>05011220</v>
          </cell>
          <cell r="B77" t="str">
            <v>LOSAS MACIZAS.- ACERO Fy=4,200 kg/cm2</v>
          </cell>
          <cell r="C77" t="str">
            <v>kg</v>
          </cell>
        </row>
        <row r="78">
          <cell r="A78" t="str">
            <v>05011278</v>
          </cell>
          <cell r="B78" t="str">
            <v>LOSA ALIGERADA - CONCRETO 210 kg/cm2 - 1 PISO</v>
          </cell>
          <cell r="C78" t="str">
            <v>m³</v>
          </cell>
        </row>
        <row r="79">
          <cell r="A79" t="str">
            <v>05011280</v>
          </cell>
          <cell r="B79" t="str">
            <v>LOSA ALIGERADA - CONCRETO 210 kg/cm2 - 2 PISOS</v>
          </cell>
          <cell r="C79" t="str">
            <v>m³</v>
          </cell>
        </row>
        <row r="80">
          <cell r="A80" t="str">
            <v>05011300</v>
          </cell>
          <cell r="B80" t="str">
            <v>LOSA ALIGERADA.- ENCOFRADO Y DESENCOFRADO</v>
          </cell>
          <cell r="C80" t="str">
            <v>m²</v>
          </cell>
        </row>
        <row r="81">
          <cell r="A81" t="str">
            <v>05011340</v>
          </cell>
          <cell r="B81" t="str">
            <v>LOSA ALIGERADA.- ACERO Fy=4,200 kg/cm2</v>
          </cell>
          <cell r="C81" t="str">
            <v>kg</v>
          </cell>
        </row>
        <row r="82">
          <cell r="A82" t="str">
            <v>05011380</v>
          </cell>
          <cell r="B82" t="str">
            <v>LOSA ALIGERADA.- LADR. HUECO 15x30x30</v>
          </cell>
          <cell r="C82" t="str">
            <v>und</v>
          </cell>
        </row>
        <row r="83">
          <cell r="A83" t="str">
            <v>05011500</v>
          </cell>
          <cell r="B83" t="str">
            <v>ESCALERAS.- CONCRETO  210 kg/cm2</v>
          </cell>
          <cell r="C83" t="str">
            <v>m³</v>
          </cell>
        </row>
        <row r="84">
          <cell r="A84" t="str">
            <v>05011520</v>
          </cell>
          <cell r="B84" t="str">
            <v>ESCALERAS.- ENCOFRADO Y DESENCOFRADO</v>
          </cell>
          <cell r="C84" t="str">
            <v>m²</v>
          </cell>
        </row>
        <row r="85">
          <cell r="A85" t="str">
            <v>05011540</v>
          </cell>
          <cell r="B85" t="str">
            <v>ESCALERAS.- ACERO Fy=4200 kg/cm2</v>
          </cell>
          <cell r="C85" t="str">
            <v>kg</v>
          </cell>
        </row>
        <row r="87">
          <cell r="A87" t="str">
            <v>09</v>
          </cell>
          <cell r="B87" t="str">
            <v>Muros y Tabiques de Albañilería</v>
          </cell>
        </row>
        <row r="88">
          <cell r="A88" t="str">
            <v>09010100</v>
          </cell>
          <cell r="B88" t="str">
            <v>MURO DE LADRILLO KK TIPO IV CABEZA  M:1:1:4 E=1.5 cm</v>
          </cell>
          <cell r="C88" t="str">
            <v>m²</v>
          </cell>
        </row>
        <row r="89">
          <cell r="A89" t="str">
            <v>09010120</v>
          </cell>
          <cell r="B89" t="str">
            <v>MURO DE LADRILLO KK TIPO IV SOGA    M:1:1:4 E=1.5 cm</v>
          </cell>
          <cell r="C89" t="str">
            <v>m²</v>
          </cell>
        </row>
        <row r="90">
          <cell r="A90" t="str">
            <v>09010140</v>
          </cell>
          <cell r="B90" t="str">
            <v>MURO DE LADRILLO KK TIPO IV CANTO   M:1:1:4 E=1.5 cm</v>
          </cell>
          <cell r="C90" t="str">
            <v>m²</v>
          </cell>
        </row>
        <row r="91">
          <cell r="A91" t="str">
            <v>09010700</v>
          </cell>
          <cell r="B91" t="str">
            <v>ALAMBRE # 8 REFUERZO HORIZONTAL EN MUROS</v>
          </cell>
          <cell r="C91" t="str">
            <v>kg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dos"/>
      <sheetName val="CUADRO "/>
      <sheetName val="Metrado SS.HH.6+1"/>
      <sheetName val="INSUMOS"/>
      <sheetName val="Hoja Metrado"/>
      <sheetName val="Hoja Metrado último"/>
      <sheetName val="PRECIOS "/>
    </sheetNames>
    <sheetDataSet>
      <sheetData sheetId="0">
        <row r="9">
          <cell r="A9" t="str">
            <v>01</v>
          </cell>
          <cell r="B9" t="str">
            <v>Obras Provisionales</v>
          </cell>
        </row>
        <row r="10">
          <cell r="A10" t="str">
            <v>01010100</v>
          </cell>
          <cell r="B10" t="str">
            <v>ALMACEN OFICINA Y CASETA DE GUARDIANIA</v>
          </cell>
          <cell r="C10" t="str">
            <v>glb</v>
          </cell>
        </row>
        <row r="11">
          <cell r="A11" t="str">
            <v>01010140</v>
          </cell>
          <cell r="B11" t="str">
            <v>CARTEL DE OBRA 2.40X3.60</v>
          </cell>
          <cell r="C11" t="str">
            <v>pza</v>
          </cell>
        </row>
        <row r="12">
          <cell r="A12" t="str">
            <v>01010200</v>
          </cell>
          <cell r="B12" t="str">
            <v>SERVICIOS HIGIENICOS</v>
          </cell>
          <cell r="C12" t="str">
            <v>glb</v>
          </cell>
        </row>
        <row r="13">
          <cell r="A13" t="str">
            <v>01010220</v>
          </cell>
          <cell r="B13" t="str">
            <v>AGUA PARA LA CONSTRUCCION</v>
          </cell>
          <cell r="C13" t="str">
            <v>glb</v>
          </cell>
        </row>
        <row r="15">
          <cell r="A15" t="str">
            <v>02</v>
          </cell>
          <cell r="B15" t="str">
            <v>Trabajos Preliminares</v>
          </cell>
        </row>
        <row r="16">
          <cell r="A16" t="str">
            <v>02010280</v>
          </cell>
          <cell r="B16" t="str">
            <v>DESMONTAJE DE PUERTAS</v>
          </cell>
          <cell r="C16" t="str">
            <v>m²</v>
          </cell>
        </row>
        <row r="17">
          <cell r="A17" t="str">
            <v>02010320</v>
          </cell>
          <cell r="B17" t="str">
            <v>DESMONTAJE DE VENTANAS</v>
          </cell>
          <cell r="C17" t="str">
            <v>m²</v>
          </cell>
        </row>
        <row r="18">
          <cell r="A18" t="str">
            <v>02010480</v>
          </cell>
          <cell r="B18" t="str">
            <v>DESMONTAJE TECHO DE ETERNIT/CALAMINA</v>
          </cell>
          <cell r="C18" t="str">
            <v>m²</v>
          </cell>
        </row>
        <row r="19">
          <cell r="A19" t="str">
            <v>02010500</v>
          </cell>
          <cell r="B19" t="str">
            <v>DESMONTAJE DE VIGUETAS DE MADERA</v>
          </cell>
          <cell r="C19" t="str">
            <v>m²</v>
          </cell>
        </row>
        <row r="20">
          <cell r="A20" t="str">
            <v>02010580</v>
          </cell>
          <cell r="B20" t="str">
            <v>DESMONTAJE DE APARATOS SANITARIOS</v>
          </cell>
          <cell r="C20" t="str">
            <v>und</v>
          </cell>
        </row>
        <row r="21">
          <cell r="A21" t="str">
            <v>02010590</v>
          </cell>
          <cell r="B21" t="str">
            <v>DESMONTAJE DE PORTON (3.55x2.30)</v>
          </cell>
          <cell r="C21" t="str">
            <v>und</v>
          </cell>
        </row>
        <row r="22">
          <cell r="A22" t="str">
            <v>02010720</v>
          </cell>
          <cell r="B22" t="str">
            <v>DEMOLICION DE CIMIENTOS DE CONCRETO</v>
          </cell>
          <cell r="C22" t="str">
            <v>m³</v>
          </cell>
        </row>
        <row r="23">
          <cell r="A23" t="str">
            <v>02010740</v>
          </cell>
          <cell r="B23" t="str">
            <v>DEMOLICION DE SOBRECIMIENTOS</v>
          </cell>
          <cell r="C23" t="str">
            <v>m³</v>
          </cell>
        </row>
        <row r="24">
          <cell r="A24" t="str">
            <v>02010760</v>
          </cell>
          <cell r="B24" t="str">
            <v>DEMOLICION DE PISO DE CONCRETO INC.F.P. E=0.10m.</v>
          </cell>
          <cell r="C24" t="str">
            <v>m²</v>
          </cell>
        </row>
        <row r="25">
          <cell r="A25" t="str">
            <v>02010800</v>
          </cell>
          <cell r="B25" t="str">
            <v>DEMOLICION COLUMNAS Y VIGAS DE CONCRETO</v>
          </cell>
          <cell r="C25" t="str">
            <v>m³</v>
          </cell>
        </row>
        <row r="26">
          <cell r="A26" t="str">
            <v>02010820</v>
          </cell>
          <cell r="B26" t="str">
            <v>DEMOLICION DE LOSA MACIZA DE CONCRETO e=10cm.</v>
          </cell>
          <cell r="C26" t="str">
            <v>m²</v>
          </cell>
        </row>
        <row r="27">
          <cell r="A27" t="str">
            <v>02010828</v>
          </cell>
          <cell r="B27" t="str">
            <v>DEMOLICION DE MUROS DE CONCRETO</v>
          </cell>
          <cell r="C27" t="str">
            <v>m³</v>
          </cell>
        </row>
        <row r="28">
          <cell r="A28" t="str">
            <v>02010830</v>
          </cell>
          <cell r="B28" t="str">
            <v>DEMOLICION DE BEBEDERO Y URINARIO</v>
          </cell>
          <cell r="C28" t="str">
            <v>m</v>
          </cell>
        </row>
        <row r="29">
          <cell r="A29" t="str">
            <v>02010850</v>
          </cell>
          <cell r="B29" t="str">
            <v>DEMOLICION MUROS DE LADRILLO KK CABEZA</v>
          </cell>
          <cell r="C29" t="str">
            <v>m²</v>
          </cell>
        </row>
        <row r="30">
          <cell r="A30" t="str">
            <v>02010890</v>
          </cell>
          <cell r="B30" t="str">
            <v>DEMOLICION MUROS DE LADRILLO KK SOGA</v>
          </cell>
          <cell r="C30" t="str">
            <v>m²</v>
          </cell>
        </row>
        <row r="31">
          <cell r="A31" t="str">
            <v>02010940</v>
          </cell>
          <cell r="B31" t="str">
            <v>DEMOLICION MUROS DE LADRILLO KK CANTO</v>
          </cell>
          <cell r="C31" t="str">
            <v>m²</v>
          </cell>
        </row>
        <row r="32">
          <cell r="A32" t="str">
            <v>02011120</v>
          </cell>
          <cell r="B32" t="str">
            <v>TRANSPORTE DE EQUIPO Y MAQUINARIA</v>
          </cell>
          <cell r="C32" t="str">
            <v>glb</v>
          </cell>
        </row>
        <row r="33">
          <cell r="A33" t="str">
            <v>02011140</v>
          </cell>
          <cell r="B33" t="str">
            <v>TRAZO Y REPLANTEO PRELIMINAR</v>
          </cell>
          <cell r="C33" t="str">
            <v>m²</v>
          </cell>
        </row>
        <row r="35">
          <cell r="A35" t="str">
            <v>03</v>
          </cell>
          <cell r="B35" t="str">
            <v>Movimiento de Tierras</v>
          </cell>
        </row>
        <row r="36">
          <cell r="A36" t="str">
            <v>03010120</v>
          </cell>
          <cell r="B36" t="str">
            <v>EXCAV.ZANJAS Y ZAPATA RT&lt;2KG/CM2  H=1.00m.</v>
          </cell>
          <cell r="C36" t="str">
            <v>m³</v>
          </cell>
        </row>
        <row r="37">
          <cell r="A37" t="str">
            <v>03010122</v>
          </cell>
          <cell r="B37" t="str">
            <v>EXCAV.ZANJAS Y ZAPATA RT&lt;2KG/CM2  H=1.50m.</v>
          </cell>
          <cell r="C37" t="str">
            <v>m³</v>
          </cell>
        </row>
        <row r="38">
          <cell r="A38" t="str">
            <v>03010220</v>
          </cell>
          <cell r="B38" t="str">
            <v>EXCAVACION DE ZANJA PARA CISTERNA</v>
          </cell>
          <cell r="C38" t="str">
            <v>m³</v>
          </cell>
        </row>
        <row r="39">
          <cell r="A39" t="str">
            <v>03010330</v>
          </cell>
          <cell r="B39" t="str">
            <v>CORTE DE TERRENO EN FORMA MANUAL</v>
          </cell>
          <cell r="C39" t="str">
            <v>m³</v>
          </cell>
        </row>
        <row r="40">
          <cell r="A40" t="str">
            <v>03010360</v>
          </cell>
          <cell r="B40" t="str">
            <v>CORTE MASIVO DE TERRENO A MAQUINA</v>
          </cell>
          <cell r="C40" t="str">
            <v>m³</v>
          </cell>
        </row>
        <row r="41">
          <cell r="A41" t="str">
            <v>03010580</v>
          </cell>
          <cell r="B41" t="str">
            <v>RELLENO COMPACTADO C/EQUIPO MAT/PROPIO</v>
          </cell>
          <cell r="C41" t="str">
            <v>m³</v>
          </cell>
        </row>
        <row r="42">
          <cell r="A42" t="str">
            <v>03010600</v>
          </cell>
          <cell r="B42" t="str">
            <v>RELLENO COMPACTADO C/EQUIPO MAT/PRESTAMO AFIRMADO</v>
          </cell>
          <cell r="C42" t="str">
            <v>m³</v>
          </cell>
        </row>
        <row r="43">
          <cell r="A43" t="str">
            <v>03010650</v>
          </cell>
          <cell r="B43" t="str">
            <v>ESCARIFICADO Y COMPACTACION CON RODILLO</v>
          </cell>
          <cell r="C43" t="str">
            <v>m²</v>
          </cell>
        </row>
        <row r="44">
          <cell r="A44" t="str">
            <v>03010655</v>
          </cell>
          <cell r="B44" t="str">
            <v>ESCARIFICADO Y COMPACTACION CON PLANCHA COMPACTADORA</v>
          </cell>
          <cell r="C44" t="str">
            <v>m²</v>
          </cell>
        </row>
        <row r="45">
          <cell r="A45" t="str">
            <v>03010660</v>
          </cell>
          <cell r="B45" t="str">
            <v>ACARREO INTERNO, MATERIAL PROCEDENTE DE EXCAVACIONES</v>
          </cell>
          <cell r="C45" t="str">
            <v>m³</v>
          </cell>
        </row>
        <row r="46">
          <cell r="A46" t="str">
            <v>03010700</v>
          </cell>
          <cell r="B46" t="str">
            <v>ELIMINACION MATERIAL EXCEDENTE ACARREADO</v>
          </cell>
          <cell r="C46" t="str">
            <v>m³</v>
          </cell>
        </row>
        <row r="47">
          <cell r="A47" t="str">
            <v>03010720</v>
          </cell>
          <cell r="B47" t="str">
            <v>ELIMINACION MATERIAL EXCEDENTE C/MAQUINA</v>
          </cell>
          <cell r="C47" t="str">
            <v>m³</v>
          </cell>
        </row>
        <row r="48">
          <cell r="A48" t="str">
            <v>03010790</v>
          </cell>
          <cell r="B48" t="str">
            <v>AFIRMADO DE 8" PARA PISOS INTERIORES Y EXTERIORES</v>
          </cell>
          <cell r="C48" t="str">
            <v>m²</v>
          </cell>
        </row>
        <row r="50">
          <cell r="A50" t="str">
            <v>04</v>
          </cell>
          <cell r="B50" t="str">
            <v>Obras de Concreto Simple</v>
          </cell>
        </row>
        <row r="51">
          <cell r="A51" t="str">
            <v>04010090</v>
          </cell>
          <cell r="B51" t="str">
            <v>SUBCIMIENTO/SUBZAPATAS. MEZCLA 1:12 + 30 % P.G.(F'C=100KG/CM2)</v>
          </cell>
          <cell r="C51" t="str">
            <v>m³</v>
          </cell>
        </row>
        <row r="52">
          <cell r="A52" t="str">
            <v>04010140</v>
          </cell>
          <cell r="B52" t="str">
            <v>SOLADO PARA ZAPATAS e=2", 1:12 CEM/HORM</v>
          </cell>
          <cell r="C52" t="str">
            <v>m²</v>
          </cell>
        </row>
        <row r="53">
          <cell r="A53" t="str">
            <v>04010180</v>
          </cell>
          <cell r="B53" t="str">
            <v>DADOS DE CONCRETO 1:8 + 25% P.M.</v>
          </cell>
          <cell r="C53" t="str">
            <v>m³</v>
          </cell>
        </row>
        <row r="54">
          <cell r="A54" t="str">
            <v>04010200</v>
          </cell>
          <cell r="B54" t="str">
            <v>CIMIENTOS CORRIDOS 1:10 + 30 % P.G. (F'C=100KG/CM2)</v>
          </cell>
          <cell r="C54" t="str">
            <v>m³</v>
          </cell>
        </row>
        <row r="55">
          <cell r="A55" t="str">
            <v>04010215</v>
          </cell>
          <cell r="B55" t="str">
            <v>CIMIENTOS CORRIDOS, ENCOF. Y DESENCOF.</v>
          </cell>
          <cell r="C55" t="str">
            <v>m²</v>
          </cell>
        </row>
        <row r="56">
          <cell r="A56" t="str">
            <v>04010230</v>
          </cell>
          <cell r="B56" t="str">
            <v>SOBRECIMIENTO, CONCRETO F'C=175KG/CM2</v>
          </cell>
          <cell r="C56" t="str">
            <v>m³</v>
          </cell>
        </row>
        <row r="57">
          <cell r="A57" t="str">
            <v>04010260</v>
          </cell>
          <cell r="B57" t="str">
            <v>SOBRECIMIENTO, CONCRETO 1:8 + 25% P.M. (F'C=100KG/CM2)</v>
          </cell>
          <cell r="C57" t="str">
            <v>m³</v>
          </cell>
        </row>
        <row r="58">
          <cell r="A58" t="str">
            <v>04010280</v>
          </cell>
          <cell r="B58" t="str">
            <v>SOBRECIMIENTO, ENCOFRADO Y DESENCOFRADO</v>
          </cell>
          <cell r="C58" t="str">
            <v>m²</v>
          </cell>
        </row>
        <row r="59">
          <cell r="A59" t="str">
            <v>04010320</v>
          </cell>
          <cell r="B59" t="str">
            <v>BANCAS, CONCRETO 1:8 + 25% P.M.</v>
          </cell>
          <cell r="C59" t="str">
            <v>m³</v>
          </cell>
        </row>
        <row r="60">
          <cell r="A60" t="str">
            <v>04010340</v>
          </cell>
          <cell r="B60" t="str">
            <v>BANCAS, ENCOFRADO Y DESENCOFRADO</v>
          </cell>
          <cell r="C60" t="str">
            <v>m²</v>
          </cell>
        </row>
        <row r="61">
          <cell r="A61" t="str">
            <v>04010425</v>
          </cell>
          <cell r="B61" t="str">
            <v>GRADAS CONCRETO 175 kg/cm2 INC/ENCOF.-ACABADO 1:2 C-LLUVIOSA</v>
          </cell>
          <cell r="C61" t="str">
            <v>m²</v>
          </cell>
        </row>
        <row r="62">
          <cell r="A62" t="str">
            <v>04010500</v>
          </cell>
          <cell r="B62" t="str">
            <v>FALSO PISO MEZCLA 1:8 e=4"</v>
          </cell>
          <cell r="C62" t="str">
            <v>m²</v>
          </cell>
        </row>
        <row r="64">
          <cell r="A64" t="str">
            <v>05</v>
          </cell>
          <cell r="B64" t="str">
            <v>Obras de Concreto Armado</v>
          </cell>
        </row>
        <row r="65">
          <cell r="A65" t="str">
            <v>05010100</v>
          </cell>
          <cell r="B65" t="str">
            <v>CIMIENTOS REFORZADOS CONCRETO 1:10+25%PM</v>
          </cell>
          <cell r="C65" t="str">
            <v>m³</v>
          </cell>
        </row>
        <row r="66">
          <cell r="A66" t="str">
            <v>05010130</v>
          </cell>
          <cell r="B66" t="str">
            <v>CIMIENTOS REFORZ. CONCRETO F'C=210</v>
          </cell>
          <cell r="C66" t="str">
            <v>m²</v>
          </cell>
        </row>
        <row r="67">
          <cell r="A67" t="str">
            <v>05010140</v>
          </cell>
          <cell r="B67" t="str">
            <v>CIMIENTOS REFORZADOS ENCOFRADO Y DESENC.</v>
          </cell>
          <cell r="C67" t="str">
            <v>m²</v>
          </cell>
        </row>
        <row r="68">
          <cell r="A68" t="str">
            <v>05010150</v>
          </cell>
          <cell r="B68" t="str">
            <v>CIMIENTOS REFORZ. ACERO Fy=4,200 kg/cm2</v>
          </cell>
          <cell r="C68" t="str">
            <v>kg</v>
          </cell>
        </row>
        <row r="69">
          <cell r="A69" t="str">
            <v>05010180</v>
          </cell>
          <cell r="B69" t="str">
            <v>ZAPATAS.- CONCRETO 175 KG/CM2</v>
          </cell>
          <cell r="C69" t="str">
            <v>m³</v>
          </cell>
        </row>
        <row r="70">
          <cell r="A70" t="str">
            <v>05010200</v>
          </cell>
          <cell r="B70" t="str">
            <v>ZAPATAS.- CONCRETO 210 KG/CM2</v>
          </cell>
          <cell r="C70" t="str">
            <v>m³</v>
          </cell>
        </row>
        <row r="71">
          <cell r="A71" t="str">
            <v>05010300</v>
          </cell>
          <cell r="B71" t="str">
            <v>ZAPATAS.- ENCOFRADO Y DESENCOFRADO</v>
          </cell>
          <cell r="C71" t="str">
            <v>m²</v>
          </cell>
        </row>
        <row r="72">
          <cell r="A72" t="str">
            <v>05010320</v>
          </cell>
          <cell r="B72" t="str">
            <v>ZAPATAS.- ACERO Fy=4200 kg/cm2</v>
          </cell>
          <cell r="C72" t="str">
            <v>kg</v>
          </cell>
        </row>
        <row r="73">
          <cell r="A73" t="str">
            <v>05010360</v>
          </cell>
          <cell r="B73" t="str">
            <v>VIGAS DE CIMENT.- CONC. 175 KG/CM2</v>
          </cell>
          <cell r="C73" t="str">
            <v>m³</v>
          </cell>
        </row>
        <row r="74">
          <cell r="A74" t="str">
            <v>05010380</v>
          </cell>
          <cell r="B74" t="str">
            <v>VIGAS DE CIMENT.- CONC. 210 KG/CM2</v>
          </cell>
          <cell r="C74" t="str">
            <v>m³</v>
          </cell>
        </row>
        <row r="75">
          <cell r="A75" t="str">
            <v>05010400</v>
          </cell>
          <cell r="B75" t="str">
            <v>VIGAS DE CIMENT.- ENCOF. Y DESENCOF</v>
          </cell>
          <cell r="C75" t="str">
            <v>m²</v>
          </cell>
        </row>
        <row r="76">
          <cell r="A76" t="str">
            <v>05010420</v>
          </cell>
          <cell r="B76" t="str">
            <v>VIGAS DE CIMENT.- ACERO Fy=4,200 kg/cm2</v>
          </cell>
          <cell r="C76" t="str">
            <v>kg</v>
          </cell>
        </row>
        <row r="77">
          <cell r="A77" t="str">
            <v>05010423</v>
          </cell>
          <cell r="B77" t="str">
            <v>FALSO PISO ARMADO.- CONC. 140 KG/CM2, e=4"</v>
          </cell>
          <cell r="C77" t="str">
            <v>m²</v>
          </cell>
        </row>
        <row r="78">
          <cell r="A78" t="str">
            <v>05010425</v>
          </cell>
          <cell r="B78" t="str">
            <v>FALSO PISO ARMADO.- ACERO Fy= 4200 Kg/cm2</v>
          </cell>
          <cell r="C78" t="str">
            <v>kg</v>
          </cell>
        </row>
        <row r="79">
          <cell r="A79" t="str">
            <v>05010430</v>
          </cell>
          <cell r="B79" t="str">
            <v>SOBREC. REF. CONCRETO 1:8+25% P.M. F´c=100kg/cm2</v>
          </cell>
          <cell r="C79" t="str">
            <v>m³</v>
          </cell>
        </row>
        <row r="80">
          <cell r="A80" t="str">
            <v>05010431</v>
          </cell>
          <cell r="B80" t="str">
            <v>SOBREC. REF. CONCRETO F´c=175kg/cm2</v>
          </cell>
          <cell r="C80" t="str">
            <v>m³</v>
          </cell>
        </row>
        <row r="81">
          <cell r="A81" t="str">
            <v>05010460</v>
          </cell>
          <cell r="B81" t="str">
            <v>SOBREC. REF. ENCOFRADO Y DESENCOFRADO</v>
          </cell>
          <cell r="C81" t="str">
            <v>m²</v>
          </cell>
        </row>
        <row r="82">
          <cell r="A82" t="str">
            <v>05010480</v>
          </cell>
          <cell r="B82" t="str">
            <v>SOBREC. REF.- ACERO Fy=4,200 kg/cm2</v>
          </cell>
          <cell r="C82" t="str">
            <v>kg</v>
          </cell>
        </row>
        <row r="83">
          <cell r="A83" t="str">
            <v>05010540</v>
          </cell>
          <cell r="B83" t="str">
            <v>LOSAS DE CIMENT.- CONC. 210 kg/cm2</v>
          </cell>
          <cell r="C83" t="str">
            <v>m³</v>
          </cell>
        </row>
        <row r="84">
          <cell r="A84" t="str">
            <v>05010580</v>
          </cell>
          <cell r="B84" t="str">
            <v>LOSAS DE CIMENT.- ACERO Fy=4,200 kg/cm2</v>
          </cell>
          <cell r="C84" t="str">
            <v>kg</v>
          </cell>
        </row>
        <row r="85">
          <cell r="A85" t="str">
            <v>05010730</v>
          </cell>
          <cell r="B85" t="str">
            <v>PLACAS, CONCRETO F'C=210 KG/CM2.C/ADIT/PLASTIFICANTE-CARAVIS - 2pisos</v>
          </cell>
          <cell r="C85" t="str">
            <v>m³</v>
          </cell>
        </row>
        <row r="86">
          <cell r="A86" t="str">
            <v>05010750</v>
          </cell>
          <cell r="B86" t="str">
            <v>PLACAS, ENCOFRADO Y DESENCOFRADO CARAVISTA C/ADITIVO CHEMA</v>
          </cell>
          <cell r="C86" t="str">
            <v>m²</v>
          </cell>
        </row>
        <row r="87">
          <cell r="A87" t="str">
            <v>05010760</v>
          </cell>
          <cell r="B87" t="str">
            <v>PLACAS, ACERO Fy=4200 kg/cm2</v>
          </cell>
          <cell r="C87" t="str">
            <v>kg</v>
          </cell>
        </row>
        <row r="88">
          <cell r="A88" t="str">
            <v>05010800</v>
          </cell>
          <cell r="B88" t="str">
            <v>COLUMNAS.- CONCRETO 175 KG/CM2 - 1piso</v>
          </cell>
          <cell r="C88" t="str">
            <v>m³</v>
          </cell>
        </row>
        <row r="89">
          <cell r="A89" t="str">
            <v>05010810</v>
          </cell>
          <cell r="B89" t="str">
            <v>COLUMNAS.- CONCRETO 175 KG/CM2 C/ADIT/PLASTIFICANTE-CARAVIST - 1piso</v>
          </cell>
          <cell r="C89" t="str">
            <v>m³</v>
          </cell>
        </row>
        <row r="90">
          <cell r="A90" t="str">
            <v>05010820</v>
          </cell>
          <cell r="B90" t="str">
            <v>COLUMNAS.- CONCRETO 210 KG/CM2 - 1piso</v>
          </cell>
          <cell r="C90" t="str">
            <v>m³</v>
          </cell>
        </row>
        <row r="91">
          <cell r="A91" t="str">
            <v>05010821</v>
          </cell>
          <cell r="B91" t="str">
            <v>COLUMNAS.- CONCRETO 210 KG/CM2 - 2pisos</v>
          </cell>
          <cell r="C91" t="str">
            <v>m³</v>
          </cell>
        </row>
        <row r="92">
          <cell r="A92" t="str">
            <v>05010828</v>
          </cell>
          <cell r="B92" t="str">
            <v>COLUMNAS.- CONCRETO 210 KG/CM2 C/ADIT/PLASTIFICANTE-CARAVIST - 1piso</v>
          </cell>
          <cell r="C92" t="str">
            <v>m³</v>
          </cell>
        </row>
        <row r="93">
          <cell r="A93" t="str">
            <v>05010829</v>
          </cell>
          <cell r="B93" t="str">
            <v>COLUMNAS.- CONCRETO 210 KG/CM2 C/ADIT/PLASTIFICANTE-CARAVIST - 2pisos</v>
          </cell>
          <cell r="C93" t="str">
            <v>m³</v>
          </cell>
        </row>
        <row r="94">
          <cell r="A94" t="str">
            <v>05010840</v>
          </cell>
          <cell r="B94" t="str">
            <v>COLUMNAS.- ENCOFRADO Y DESENCOFRADO</v>
          </cell>
          <cell r="C94" t="str">
            <v>m²</v>
          </cell>
        </row>
        <row r="95">
          <cell r="A95" t="str">
            <v>05010842</v>
          </cell>
          <cell r="B95" t="str">
            <v xml:space="preserve">COLUMNAS.- ENCOFRADO-DESENCOFRADO CARAVISTA C/ADITIVO </v>
          </cell>
          <cell r="C95" t="str">
            <v>m²</v>
          </cell>
        </row>
        <row r="96">
          <cell r="A96" t="str">
            <v>05010880</v>
          </cell>
          <cell r="B96" t="str">
            <v>COLUMNAS.- ACERO Fy=4200 kg/cm2</v>
          </cell>
          <cell r="C96" t="str">
            <v>kg</v>
          </cell>
        </row>
        <row r="97">
          <cell r="A97" t="str">
            <v>05010910</v>
          </cell>
          <cell r="B97" t="str">
            <v>GARGOLA DE CONCRETO.-TERMINADO S/DISEÑO</v>
          </cell>
          <cell r="C97" t="str">
            <v>und</v>
          </cell>
        </row>
        <row r="98">
          <cell r="A98" t="str">
            <v>05010980</v>
          </cell>
          <cell r="B98" t="str">
            <v>VIGAS.- CONCRETO 175 KG/CM2 - 1piso</v>
          </cell>
          <cell r="C98" t="str">
            <v>m³</v>
          </cell>
        </row>
        <row r="99">
          <cell r="A99" t="str">
            <v>05010990</v>
          </cell>
          <cell r="B99" t="str">
            <v>VIGAS.- CONCRETO 175 KG/CM2 C/ADITIVO PLASTIF. (CARAVISTA) - 1piso</v>
          </cell>
          <cell r="C99" t="str">
            <v>m³</v>
          </cell>
        </row>
        <row r="100">
          <cell r="A100" t="str">
            <v>05011000</v>
          </cell>
          <cell r="B100" t="str">
            <v>VIGAS.- CONCRETO 210 KG/CM2 - 1piso</v>
          </cell>
          <cell r="C100" t="str">
            <v>m³</v>
          </cell>
        </row>
        <row r="101">
          <cell r="A101" t="str">
            <v>05011001</v>
          </cell>
          <cell r="B101" t="str">
            <v>VIGAS.- CONCRETO 210 KG/CM2 -2pisos</v>
          </cell>
          <cell r="C101" t="str">
            <v>m³</v>
          </cell>
        </row>
        <row r="102">
          <cell r="A102" t="str">
            <v>05011010</v>
          </cell>
          <cell r="B102" t="str">
            <v>VIGAS.- CONCRETO 210 KG/CM2 C/ADITIVO PLASTIF. (CARAVISTA) - 1piso</v>
          </cell>
          <cell r="C102" t="str">
            <v>m³</v>
          </cell>
        </row>
        <row r="103">
          <cell r="A103" t="str">
            <v>05011011</v>
          </cell>
          <cell r="B103" t="str">
            <v>VIGAS.- CONCRETO 210 KG/CM2 C/ADITIVO PLASTIF. (CARAVISTA) - 2pisos</v>
          </cell>
          <cell r="C103" t="str">
            <v>m³</v>
          </cell>
        </row>
        <row r="104">
          <cell r="A104" t="str">
            <v>05011020</v>
          </cell>
          <cell r="B104" t="str">
            <v>VIGAS.- ENCOFRADO Y DESENCOFRADO</v>
          </cell>
          <cell r="C104" t="str">
            <v>m²</v>
          </cell>
        </row>
        <row r="105">
          <cell r="A105" t="str">
            <v>05011024</v>
          </cell>
          <cell r="B105" t="str">
            <v xml:space="preserve">VIGAS.- ENCOFRADO Y DESENCOFRADO CARAVISTA C/ADITIVO </v>
          </cell>
          <cell r="C105" t="str">
            <v>m²</v>
          </cell>
        </row>
        <row r="106">
          <cell r="A106" t="str">
            <v>05011100</v>
          </cell>
          <cell r="B106" t="str">
            <v>VIGAS.- ACERO Fy=4200 kg/cm2</v>
          </cell>
          <cell r="C106" t="str">
            <v>kg</v>
          </cell>
        </row>
        <row r="107">
          <cell r="A107" t="str">
            <v>05011180</v>
          </cell>
          <cell r="B107" t="str">
            <v>LOSAS MACIZAS.- CONCRETO 210 KG/CM2 - 1piso</v>
          </cell>
          <cell r="C107" t="str">
            <v>m³</v>
          </cell>
        </row>
        <row r="108">
          <cell r="A108" t="str">
            <v>05011200</v>
          </cell>
          <cell r="B108" t="str">
            <v>LOSAS MACIZAS.- ENCOFRADO Y DESENCOFRADO</v>
          </cell>
          <cell r="C108" t="str">
            <v>m²</v>
          </cell>
        </row>
        <row r="109">
          <cell r="A109" t="str">
            <v>05011220</v>
          </cell>
          <cell r="B109" t="str">
            <v>LOSAS MACIZAS.- ACERO Fy=4,200 kg/cm2</v>
          </cell>
          <cell r="C109" t="str">
            <v>kg</v>
          </cell>
        </row>
        <row r="110">
          <cell r="A110" t="str">
            <v>05011280</v>
          </cell>
          <cell r="B110" t="str">
            <v>LOSA ALIGERADA - CONCRETO 210 KG/CM2 - 1piso</v>
          </cell>
          <cell r="C110" t="str">
            <v>m³</v>
          </cell>
        </row>
        <row r="111">
          <cell r="A111" t="str">
            <v>05011281</v>
          </cell>
          <cell r="B111" t="str">
            <v>LOSA ALIGERADA - CONCRETO 210 KG/CM2 - 2pisos</v>
          </cell>
          <cell r="C111" t="str">
            <v>m³</v>
          </cell>
        </row>
        <row r="112">
          <cell r="A112" t="str">
            <v>05011300</v>
          </cell>
          <cell r="B112" t="str">
            <v>LOSA ALIGERADA.- ENCOFRADO Y DESENCOFRADO</v>
          </cell>
          <cell r="C112" t="str">
            <v>m²</v>
          </cell>
        </row>
        <row r="113">
          <cell r="A113" t="str">
            <v>05011320</v>
          </cell>
          <cell r="B113" t="str">
            <v>LOSA ALIGERADA.- ENCOFRADO (DOS SENTIDOS)</v>
          </cell>
          <cell r="C113" t="str">
            <v>m²</v>
          </cell>
        </row>
        <row r="114">
          <cell r="A114" t="str">
            <v>05011340</v>
          </cell>
          <cell r="B114" t="str">
            <v>LOSA ALIGERADA.- ACERO Fy=4,200 kg/cm2</v>
          </cell>
          <cell r="C114" t="str">
            <v>kg</v>
          </cell>
        </row>
        <row r="115">
          <cell r="A115" t="str">
            <v>05011380</v>
          </cell>
          <cell r="B115" t="str">
            <v>LOSA ALIGERADA.- LADR. HUECO 15X30X30</v>
          </cell>
          <cell r="C115" t="str">
            <v>und</v>
          </cell>
        </row>
        <row r="116">
          <cell r="A116" t="str">
            <v>05011400</v>
          </cell>
          <cell r="B116" t="str">
            <v>LOSA ALIGERADA.- LADR. HUECO 20X30X30</v>
          </cell>
          <cell r="C116" t="str">
            <v>und</v>
          </cell>
        </row>
        <row r="117">
          <cell r="A117" t="str">
            <v>05011500</v>
          </cell>
          <cell r="B117" t="str">
            <v>ESCALERAS.- CONCRETO  210 KG/CM2 - 2pisos</v>
          </cell>
          <cell r="C117" t="str">
            <v>m³</v>
          </cell>
        </row>
        <row r="118">
          <cell r="A118" t="str">
            <v>05011520</v>
          </cell>
          <cell r="B118" t="str">
            <v>ESCALERAS.- ENCOFRADO Y DESENCOFRADO</v>
          </cell>
          <cell r="C118" t="str">
            <v>m²</v>
          </cell>
        </row>
        <row r="119">
          <cell r="A119" t="str">
            <v>05011540</v>
          </cell>
          <cell r="B119" t="str">
            <v>ESCALERAS.- ACERO Fy=4200 kg/cm2</v>
          </cell>
          <cell r="C119" t="str">
            <v>kg</v>
          </cell>
        </row>
        <row r="120">
          <cell r="A120" t="str">
            <v>05011650</v>
          </cell>
          <cell r="B120" t="str">
            <v>CISTERNA, CONCRETO F'C=210 KG/CM2.</v>
          </cell>
          <cell r="C120" t="str">
            <v>m³</v>
          </cell>
        </row>
        <row r="121">
          <cell r="A121" t="str">
            <v>05011660</v>
          </cell>
          <cell r="B121" t="str">
            <v>CISTERNA, ENCOFRADO Y DESENCOFRADO</v>
          </cell>
          <cell r="C121" t="str">
            <v>m²</v>
          </cell>
        </row>
        <row r="122">
          <cell r="A122" t="str">
            <v>05011680</v>
          </cell>
          <cell r="B122" t="str">
            <v>CISTERNA, ACERO Fy=4200 kg/cm2</v>
          </cell>
          <cell r="C122" t="str">
            <v>kg</v>
          </cell>
        </row>
        <row r="123">
          <cell r="A123" t="str">
            <v>05011740</v>
          </cell>
          <cell r="B123" t="str">
            <v xml:space="preserve">TANQUES ELEVADOS.- CONCRETO 210 KG/CM2 </v>
          </cell>
          <cell r="C123" t="str">
            <v>m³</v>
          </cell>
        </row>
        <row r="124">
          <cell r="A124" t="str">
            <v>05011760</v>
          </cell>
          <cell r="B124" t="str">
            <v>TANQUES ELEVADOS.- ENCOFRADO Y DESENCOFR</v>
          </cell>
          <cell r="C124" t="str">
            <v>m²</v>
          </cell>
        </row>
        <row r="125">
          <cell r="A125" t="str">
            <v>05011780</v>
          </cell>
          <cell r="B125" t="str">
            <v>TANQUES ELEVADOS.- ACERO Fy=4,200 kg/cm2</v>
          </cell>
          <cell r="C125" t="str">
            <v>kg</v>
          </cell>
        </row>
        <row r="127">
          <cell r="A127" t="str">
            <v>07</v>
          </cell>
          <cell r="B127" t="str">
            <v>Coberturas</v>
          </cell>
        </row>
        <row r="128">
          <cell r="A128" t="str">
            <v>07010340</v>
          </cell>
          <cell r="B128" t="str">
            <v>COBERTURA CON TEJA DE ARCILLA DE 32 X 15</v>
          </cell>
          <cell r="C128" t="str">
            <v>m²</v>
          </cell>
        </row>
        <row r="129">
          <cell r="A129" t="str">
            <v>07010410</v>
          </cell>
          <cell r="B129" t="str">
            <v>CUMBRERA DE TEJA DE ARCILLA 32 X 15 (COBERTURA)</v>
          </cell>
          <cell r="C129" t="str">
            <v>m</v>
          </cell>
        </row>
        <row r="130">
          <cell r="A130" t="str">
            <v>07010510</v>
          </cell>
          <cell r="B130" t="str">
            <v>IMPERMEAB. DE TECHOS CON PINTURA ASFALTICA</v>
          </cell>
          <cell r="C130" t="str">
            <v>m²</v>
          </cell>
        </row>
        <row r="132">
          <cell r="A132" t="str">
            <v>09</v>
          </cell>
          <cell r="B132" t="str">
            <v>Muros y Tabiques de Albañilería</v>
          </cell>
        </row>
        <row r="133">
          <cell r="A133" t="str">
            <v>09010100</v>
          </cell>
          <cell r="B133" t="str">
            <v>MURO DE LADRILLO KK TIPO IV CABEZA  M:1:1:4 E=1.5 CM</v>
          </cell>
          <cell r="C133" t="str">
            <v>m²</v>
          </cell>
        </row>
        <row r="134">
          <cell r="A134" t="str">
            <v>09010120</v>
          </cell>
          <cell r="B134" t="str">
            <v>MURO DE LADRILLO KK TIPO IV SOGA    M:1:1:4 E=1.5 CM</v>
          </cell>
          <cell r="C134" t="str">
            <v>m²</v>
          </cell>
        </row>
        <row r="135">
          <cell r="A135" t="str">
            <v>09010568</v>
          </cell>
          <cell r="B135" t="str">
            <v>MURO DE MAMP. PIEDRA DE H=0.60 m.</v>
          </cell>
          <cell r="C135" t="str">
            <v>m</v>
          </cell>
        </row>
        <row r="136">
          <cell r="A136" t="str">
            <v>09010700</v>
          </cell>
          <cell r="B136" t="str">
            <v>ALAMBRE # 8 REFUERZO HORIZONTAL EN MUROS</v>
          </cell>
          <cell r="C136" t="str">
            <v>kg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abSelected="1" zoomScale="115" zoomScaleNormal="115" workbookViewId="0">
      <selection activeCell="A61" sqref="A61:E61"/>
    </sheetView>
  </sheetViews>
  <sheetFormatPr baseColWidth="10" defaultColWidth="11.44140625" defaultRowHeight="13.2" x14ac:dyDescent="0.25"/>
  <cols>
    <col min="1" max="1" width="39.33203125" style="2" customWidth="1"/>
    <col min="2" max="2" width="6.109375" style="2" customWidth="1"/>
    <col min="3" max="3" width="8" style="2" customWidth="1"/>
    <col min="4" max="4" width="13.44140625" style="2" customWidth="1"/>
    <col min="5" max="5" width="16.109375" style="2" bestFit="1" customWidth="1"/>
    <col min="6" max="6" width="11.44140625" style="2"/>
    <col min="7" max="10" width="0" style="2" hidden="1" customWidth="1"/>
    <col min="11" max="217" width="11.44140625" style="2"/>
    <col min="218" max="218" width="36.44140625" style="2" customWidth="1"/>
    <col min="219" max="219" width="6.109375" style="2" customWidth="1"/>
    <col min="220" max="220" width="12.88671875" style="2" customWidth="1"/>
    <col min="221" max="221" width="13.44140625" style="2" customWidth="1"/>
    <col min="222" max="16384" width="11.44140625" style="2"/>
  </cols>
  <sheetData>
    <row r="1" spans="1:10" x14ac:dyDescent="0.25">
      <c r="A1" s="1"/>
      <c r="B1" s="1"/>
    </row>
    <row r="2" spans="1:10" ht="15.6" x14ac:dyDescent="0.25">
      <c r="A2" s="58" t="s">
        <v>5</v>
      </c>
      <c r="B2" s="58"/>
      <c r="C2" s="58"/>
      <c r="D2" s="58"/>
      <c r="E2" s="58"/>
    </row>
    <row r="3" spans="1:10" ht="15.6" x14ac:dyDescent="0.25">
      <c r="A3" s="19"/>
      <c r="B3" s="19"/>
      <c r="C3" s="19"/>
      <c r="D3" s="19"/>
    </row>
    <row r="4" spans="1:10" x14ac:dyDescent="0.25">
      <c r="A4" s="3"/>
      <c r="B4" s="3"/>
      <c r="C4" s="4"/>
      <c r="D4" s="3"/>
      <c r="E4" s="20">
        <v>42947</v>
      </c>
    </row>
    <row r="5" spans="1:10" ht="15.75" customHeight="1" x14ac:dyDescent="0.25">
      <c r="A5" s="52" t="s">
        <v>0</v>
      </c>
      <c r="B5" s="54" t="s">
        <v>1</v>
      </c>
      <c r="C5" s="54" t="s">
        <v>6</v>
      </c>
      <c r="D5" s="54" t="s">
        <v>7</v>
      </c>
      <c r="E5" s="54" t="s">
        <v>2</v>
      </c>
    </row>
    <row r="6" spans="1:10" ht="15.75" customHeight="1" x14ac:dyDescent="0.25">
      <c r="A6" s="53"/>
      <c r="B6" s="59"/>
      <c r="C6" s="55"/>
      <c r="D6" s="55"/>
      <c r="E6" s="55"/>
    </row>
    <row r="7" spans="1:10" x14ac:dyDescent="0.25">
      <c r="A7" s="5" t="s">
        <v>8</v>
      </c>
      <c r="B7" s="6"/>
      <c r="C7" s="7"/>
      <c r="D7" s="8"/>
      <c r="E7" s="21"/>
    </row>
    <row r="8" spans="1:10" x14ac:dyDescent="0.25">
      <c r="A8" s="22" t="s">
        <v>9</v>
      </c>
      <c r="B8" s="9" t="s">
        <v>10</v>
      </c>
      <c r="C8" s="10">
        <v>1</v>
      </c>
      <c r="D8" s="11">
        <v>1300</v>
      </c>
      <c r="E8" s="23">
        <f>+C8*D8</f>
        <v>1300</v>
      </c>
      <c r="G8" s="11">
        <v>1150</v>
      </c>
      <c r="H8" s="49">
        <f>+G8*1.035</f>
        <v>1190.25</v>
      </c>
      <c r="I8" s="49">
        <f>+G8*1.04</f>
        <v>1196</v>
      </c>
      <c r="J8" s="49">
        <f>+H8*1.02</f>
        <v>1214.0550000000001</v>
      </c>
    </row>
    <row r="9" spans="1:10" x14ac:dyDescent="0.25">
      <c r="A9" s="22" t="s">
        <v>11</v>
      </c>
      <c r="B9" s="9" t="s">
        <v>10</v>
      </c>
      <c r="C9" s="10">
        <v>1</v>
      </c>
      <c r="D9" s="11">
        <v>1400</v>
      </c>
      <c r="E9" s="23">
        <f t="shared" ref="E9:E57" si="0">+C9*D9</f>
        <v>1400</v>
      </c>
      <c r="G9" s="11">
        <v>1270</v>
      </c>
      <c r="H9" s="49">
        <f t="shared" ref="H9:H57" si="1">+G9*1.035</f>
        <v>1314.4499999999998</v>
      </c>
      <c r="I9" s="49">
        <f t="shared" ref="I9:I57" si="2">+G9*1.04</f>
        <v>1320.8</v>
      </c>
      <c r="J9" s="49">
        <f t="shared" ref="J9:J57" si="3">+H9*1.02</f>
        <v>1340.7389999999998</v>
      </c>
    </row>
    <row r="10" spans="1:10" x14ac:dyDescent="0.25">
      <c r="A10" s="22" t="s">
        <v>12</v>
      </c>
      <c r="B10" s="9" t="s">
        <v>10</v>
      </c>
      <c r="C10" s="10">
        <v>1</v>
      </c>
      <c r="D10" s="11">
        <v>780</v>
      </c>
      <c r="E10" s="23">
        <f t="shared" si="0"/>
        <v>780</v>
      </c>
      <c r="G10" s="11">
        <v>700</v>
      </c>
      <c r="H10" s="49">
        <f t="shared" si="1"/>
        <v>724.5</v>
      </c>
      <c r="I10" s="49">
        <f t="shared" si="2"/>
        <v>728</v>
      </c>
      <c r="J10" s="49">
        <f t="shared" si="3"/>
        <v>738.99</v>
      </c>
    </row>
    <row r="11" spans="1:10" x14ac:dyDescent="0.25">
      <c r="A11" s="22" t="s">
        <v>13</v>
      </c>
      <c r="B11" s="9" t="s">
        <v>10</v>
      </c>
      <c r="C11" s="10">
        <v>1</v>
      </c>
      <c r="D11" s="11">
        <v>1390</v>
      </c>
      <c r="E11" s="23">
        <f t="shared" si="0"/>
        <v>1390</v>
      </c>
      <c r="G11" s="11">
        <v>1270</v>
      </c>
      <c r="H11" s="49">
        <f t="shared" si="1"/>
        <v>1314.4499999999998</v>
      </c>
      <c r="I11" s="49">
        <f t="shared" si="2"/>
        <v>1320.8</v>
      </c>
      <c r="J11" s="49">
        <f t="shared" si="3"/>
        <v>1340.7389999999998</v>
      </c>
    </row>
    <row r="12" spans="1:10" x14ac:dyDescent="0.25">
      <c r="A12" s="22" t="s">
        <v>14</v>
      </c>
      <c r="B12" s="9" t="s">
        <v>15</v>
      </c>
      <c r="C12" s="10">
        <v>1</v>
      </c>
      <c r="D12" s="11">
        <v>8250</v>
      </c>
      <c r="E12" s="23">
        <f t="shared" si="0"/>
        <v>8250</v>
      </c>
      <c r="G12" s="11">
        <v>7500</v>
      </c>
      <c r="H12" s="49">
        <f t="shared" si="1"/>
        <v>7762.4999999999991</v>
      </c>
      <c r="I12" s="49">
        <f t="shared" si="2"/>
        <v>7800</v>
      </c>
      <c r="J12" s="49">
        <f t="shared" si="3"/>
        <v>7917.7499999999991</v>
      </c>
    </row>
    <row r="13" spans="1:10" x14ac:dyDescent="0.25">
      <c r="A13" s="22" t="s">
        <v>16</v>
      </c>
      <c r="B13" s="9" t="s">
        <v>15</v>
      </c>
      <c r="C13" s="10">
        <v>1</v>
      </c>
      <c r="D13" s="11">
        <v>16600</v>
      </c>
      <c r="E13" s="23">
        <f t="shared" si="0"/>
        <v>16600</v>
      </c>
      <c r="F13" s="50"/>
      <c r="G13" s="11">
        <v>15000</v>
      </c>
      <c r="H13" s="49">
        <f t="shared" si="1"/>
        <v>15524.999999999998</v>
      </c>
      <c r="I13" s="49">
        <f t="shared" si="2"/>
        <v>15600</v>
      </c>
      <c r="J13" s="49">
        <f t="shared" si="3"/>
        <v>15835.499999999998</v>
      </c>
    </row>
    <row r="14" spans="1:10" x14ac:dyDescent="0.25">
      <c r="A14" s="22" t="s">
        <v>17</v>
      </c>
      <c r="B14" s="9" t="s">
        <v>15</v>
      </c>
      <c r="C14" s="10">
        <v>1</v>
      </c>
      <c r="D14" s="11">
        <v>27600</v>
      </c>
      <c r="E14" s="23">
        <f t="shared" si="0"/>
        <v>27600</v>
      </c>
      <c r="G14" s="11">
        <v>25000</v>
      </c>
      <c r="H14" s="49">
        <f t="shared" si="1"/>
        <v>25874.999999999996</v>
      </c>
      <c r="I14" s="49">
        <f t="shared" si="2"/>
        <v>26000</v>
      </c>
      <c r="J14" s="49">
        <f t="shared" si="3"/>
        <v>26392.499999999996</v>
      </c>
    </row>
    <row r="15" spans="1:10" x14ac:dyDescent="0.25">
      <c r="A15" s="24" t="s">
        <v>18</v>
      </c>
      <c r="B15" s="9"/>
      <c r="C15" s="10"/>
      <c r="D15" s="11"/>
      <c r="E15" s="23"/>
      <c r="G15" s="11"/>
      <c r="H15" s="49">
        <f t="shared" si="1"/>
        <v>0</v>
      </c>
      <c r="I15" s="49">
        <f t="shared" si="2"/>
        <v>0</v>
      </c>
      <c r="J15" s="49">
        <f t="shared" si="3"/>
        <v>0</v>
      </c>
    </row>
    <row r="16" spans="1:10" x14ac:dyDescent="0.25">
      <c r="A16" s="22" t="s">
        <v>19</v>
      </c>
      <c r="B16" s="9" t="s">
        <v>15</v>
      </c>
      <c r="C16" s="10">
        <v>1</v>
      </c>
      <c r="D16" s="11">
        <v>67000</v>
      </c>
      <c r="E16" s="23">
        <f t="shared" si="0"/>
        <v>67000</v>
      </c>
      <c r="G16" s="11">
        <v>60000</v>
      </c>
      <c r="H16" s="49">
        <f t="shared" si="1"/>
        <v>62099.999999999993</v>
      </c>
      <c r="I16" s="49">
        <f t="shared" si="2"/>
        <v>62400</v>
      </c>
      <c r="J16" s="49">
        <f t="shared" si="3"/>
        <v>63341.999999999993</v>
      </c>
    </row>
    <row r="17" spans="1:10" x14ac:dyDescent="0.25">
      <c r="A17" s="22" t="s">
        <v>20</v>
      </c>
      <c r="B17" s="9" t="s">
        <v>15</v>
      </c>
      <c r="C17" s="10">
        <v>1</v>
      </c>
      <c r="D17" s="11">
        <v>106000</v>
      </c>
      <c r="E17" s="23">
        <f>+C17*D17</f>
        <v>106000</v>
      </c>
      <c r="G17" s="11">
        <v>97000</v>
      </c>
      <c r="H17" s="49">
        <f t="shared" si="1"/>
        <v>100394.99999999999</v>
      </c>
      <c r="I17" s="49">
        <f t="shared" si="2"/>
        <v>100880</v>
      </c>
      <c r="J17" s="49">
        <f t="shared" si="3"/>
        <v>102402.9</v>
      </c>
    </row>
    <row r="18" spans="1:10" x14ac:dyDescent="0.25">
      <c r="A18" s="22" t="s">
        <v>21</v>
      </c>
      <c r="B18" s="9" t="s">
        <v>15</v>
      </c>
      <c r="C18" s="10">
        <v>1</v>
      </c>
      <c r="D18" s="11">
        <v>157000</v>
      </c>
      <c r="E18" s="23">
        <f>+C18*D18</f>
        <v>157000</v>
      </c>
      <c r="G18" s="11">
        <v>143000</v>
      </c>
      <c r="H18" s="49">
        <f t="shared" si="1"/>
        <v>148005</v>
      </c>
      <c r="I18" s="49">
        <f t="shared" si="2"/>
        <v>148720</v>
      </c>
      <c r="J18" s="49">
        <f t="shared" si="3"/>
        <v>150965.1</v>
      </c>
    </row>
    <row r="19" spans="1:10" x14ac:dyDescent="0.25">
      <c r="A19" s="22" t="s">
        <v>22</v>
      </c>
      <c r="B19" s="9" t="s">
        <v>15</v>
      </c>
      <c r="C19" s="10">
        <v>1</v>
      </c>
      <c r="D19" s="11">
        <v>247600</v>
      </c>
      <c r="E19" s="23">
        <f t="shared" si="0"/>
        <v>247600</v>
      </c>
      <c r="G19" s="11">
        <v>225000</v>
      </c>
      <c r="H19" s="49">
        <f t="shared" si="1"/>
        <v>232874.99999999997</v>
      </c>
      <c r="I19" s="49">
        <f t="shared" si="2"/>
        <v>234000</v>
      </c>
      <c r="J19" s="49">
        <f t="shared" si="3"/>
        <v>237532.49999999997</v>
      </c>
    </row>
    <row r="20" spans="1:10" x14ac:dyDescent="0.25">
      <c r="A20" s="22" t="s">
        <v>23</v>
      </c>
      <c r="B20" s="9" t="s">
        <v>15</v>
      </c>
      <c r="C20" s="10">
        <v>1</v>
      </c>
      <c r="D20" s="11">
        <v>296000</v>
      </c>
      <c r="E20" s="23">
        <f t="shared" si="0"/>
        <v>296000</v>
      </c>
      <c r="G20" s="11">
        <v>270000</v>
      </c>
      <c r="H20" s="49">
        <f t="shared" si="1"/>
        <v>279450</v>
      </c>
      <c r="I20" s="49">
        <f t="shared" si="2"/>
        <v>280800</v>
      </c>
      <c r="J20" s="49">
        <f t="shared" si="3"/>
        <v>285039</v>
      </c>
    </row>
    <row r="21" spans="1:10" x14ac:dyDescent="0.25">
      <c r="A21" s="22" t="s">
        <v>60</v>
      </c>
      <c r="B21" s="9" t="s">
        <v>15</v>
      </c>
      <c r="C21" s="10">
        <v>1</v>
      </c>
      <c r="D21" s="11">
        <v>78000</v>
      </c>
      <c r="E21" s="23">
        <f>+C21*D21</f>
        <v>78000</v>
      </c>
      <c r="G21" s="11"/>
      <c r="H21" s="49"/>
      <c r="I21" s="49"/>
      <c r="J21" s="49"/>
    </row>
    <row r="22" spans="1:10" x14ac:dyDescent="0.25">
      <c r="A22" s="22" t="s">
        <v>68</v>
      </c>
      <c r="B22" s="9" t="s">
        <v>3</v>
      </c>
      <c r="C22" s="10">
        <v>540</v>
      </c>
      <c r="D22" s="11">
        <v>195</v>
      </c>
      <c r="E22" s="23">
        <f t="shared" si="0"/>
        <v>105300</v>
      </c>
      <c r="G22" s="11">
        <v>175</v>
      </c>
      <c r="H22" s="49">
        <f t="shared" si="1"/>
        <v>181.125</v>
      </c>
      <c r="I22" s="49">
        <f t="shared" si="2"/>
        <v>182</v>
      </c>
      <c r="J22" s="49">
        <f t="shared" si="3"/>
        <v>184.7475</v>
      </c>
    </row>
    <row r="23" spans="1:10" x14ac:dyDescent="0.25">
      <c r="A23" s="22" t="s">
        <v>69</v>
      </c>
      <c r="B23" s="9" t="s">
        <v>3</v>
      </c>
      <c r="C23" s="10">
        <v>1</v>
      </c>
      <c r="D23" s="25">
        <v>185</v>
      </c>
      <c r="E23" s="23">
        <f t="shared" si="0"/>
        <v>185</v>
      </c>
      <c r="G23" s="25">
        <v>170</v>
      </c>
      <c r="H23" s="49">
        <f t="shared" si="1"/>
        <v>175.95</v>
      </c>
      <c r="I23" s="49">
        <f t="shared" si="2"/>
        <v>176.8</v>
      </c>
      <c r="J23" s="49">
        <f t="shared" si="3"/>
        <v>179.46899999999999</v>
      </c>
    </row>
    <row r="24" spans="1:10" x14ac:dyDescent="0.25">
      <c r="A24" s="22" t="s">
        <v>59</v>
      </c>
      <c r="B24" s="9" t="s">
        <v>3</v>
      </c>
      <c r="C24" s="10">
        <v>1</v>
      </c>
      <c r="D24" s="25">
        <v>280</v>
      </c>
      <c r="E24" s="23">
        <f t="shared" si="0"/>
        <v>280</v>
      </c>
      <c r="G24" s="25">
        <v>250</v>
      </c>
      <c r="H24" s="49">
        <f t="shared" si="1"/>
        <v>258.75</v>
      </c>
      <c r="I24" s="49">
        <f t="shared" si="2"/>
        <v>260</v>
      </c>
      <c r="J24" s="49">
        <f t="shared" si="3"/>
        <v>263.92500000000001</v>
      </c>
    </row>
    <row r="25" spans="1:10" x14ac:dyDescent="0.25">
      <c r="A25" s="22" t="s">
        <v>24</v>
      </c>
      <c r="B25" s="9" t="s">
        <v>3</v>
      </c>
      <c r="C25" s="10">
        <v>1</v>
      </c>
      <c r="D25" s="11">
        <v>1850</v>
      </c>
      <c r="E25" s="23">
        <f t="shared" si="0"/>
        <v>1850</v>
      </c>
      <c r="G25" s="11">
        <v>1700</v>
      </c>
      <c r="H25" s="49">
        <f t="shared" si="1"/>
        <v>1759.4999999999998</v>
      </c>
      <c r="I25" s="49">
        <f t="shared" si="2"/>
        <v>1768</v>
      </c>
      <c r="J25" s="49">
        <f t="shared" si="3"/>
        <v>1794.6899999999998</v>
      </c>
    </row>
    <row r="26" spans="1:10" x14ac:dyDescent="0.25">
      <c r="A26" s="22" t="s">
        <v>25</v>
      </c>
      <c r="B26" s="9" t="s">
        <v>3</v>
      </c>
      <c r="C26" s="10">
        <v>1</v>
      </c>
      <c r="D26" s="11">
        <v>1500</v>
      </c>
      <c r="E26" s="23">
        <f>+C26*D26</f>
        <v>1500</v>
      </c>
      <c r="G26" s="11">
        <v>1100</v>
      </c>
      <c r="H26" s="49">
        <f t="shared" si="1"/>
        <v>1138.5</v>
      </c>
      <c r="I26" s="49">
        <f t="shared" si="2"/>
        <v>1144</v>
      </c>
      <c r="J26" s="49">
        <f t="shared" si="3"/>
        <v>1161.27</v>
      </c>
    </row>
    <row r="27" spans="1:10" x14ac:dyDescent="0.25">
      <c r="A27" s="22" t="s">
        <v>26</v>
      </c>
      <c r="B27" s="9" t="s">
        <v>3</v>
      </c>
      <c r="C27" s="10">
        <v>1</v>
      </c>
      <c r="D27" s="25">
        <v>450</v>
      </c>
      <c r="E27" s="23">
        <f t="shared" si="0"/>
        <v>450</v>
      </c>
      <c r="G27" s="25">
        <v>400</v>
      </c>
      <c r="H27" s="49">
        <f t="shared" si="1"/>
        <v>413.99999999999994</v>
      </c>
      <c r="I27" s="49">
        <f t="shared" si="2"/>
        <v>416</v>
      </c>
      <c r="J27" s="49">
        <f t="shared" si="3"/>
        <v>422.28</v>
      </c>
    </row>
    <row r="28" spans="1:10" x14ac:dyDescent="0.25">
      <c r="A28" s="22" t="s">
        <v>27</v>
      </c>
      <c r="B28" s="9" t="s">
        <v>10</v>
      </c>
      <c r="C28" s="10">
        <v>1</v>
      </c>
      <c r="D28" s="25">
        <v>1850</v>
      </c>
      <c r="E28" s="23">
        <f t="shared" si="0"/>
        <v>1850</v>
      </c>
      <c r="G28" s="25">
        <v>1700</v>
      </c>
      <c r="H28" s="49">
        <f t="shared" si="1"/>
        <v>1759.4999999999998</v>
      </c>
      <c r="I28" s="49">
        <f t="shared" si="2"/>
        <v>1768</v>
      </c>
      <c r="J28" s="49">
        <f t="shared" si="3"/>
        <v>1794.6899999999998</v>
      </c>
    </row>
    <row r="29" spans="1:10" x14ac:dyDescent="0.25">
      <c r="A29" s="22" t="s">
        <v>28</v>
      </c>
      <c r="B29" s="9" t="s">
        <v>15</v>
      </c>
      <c r="C29" s="10">
        <v>1</v>
      </c>
      <c r="D29" s="11">
        <v>1600</v>
      </c>
      <c r="E29" s="23">
        <f t="shared" si="0"/>
        <v>1600</v>
      </c>
      <c r="G29" s="11">
        <v>1500</v>
      </c>
      <c r="H29" s="49">
        <f t="shared" si="1"/>
        <v>1552.4999999999998</v>
      </c>
      <c r="I29" s="49">
        <f t="shared" si="2"/>
        <v>1560</v>
      </c>
      <c r="J29" s="49">
        <f t="shared" si="3"/>
        <v>1583.5499999999997</v>
      </c>
    </row>
    <row r="30" spans="1:10" x14ac:dyDescent="0.25">
      <c r="A30" s="22" t="s">
        <v>29</v>
      </c>
      <c r="B30" s="9" t="s">
        <v>30</v>
      </c>
      <c r="C30" s="10">
        <v>1</v>
      </c>
      <c r="D30" s="25">
        <v>19000</v>
      </c>
      <c r="E30" s="23">
        <f t="shared" si="0"/>
        <v>19000</v>
      </c>
      <c r="G30" s="25">
        <v>15000</v>
      </c>
      <c r="H30" s="49">
        <f t="shared" si="1"/>
        <v>15524.999999999998</v>
      </c>
      <c r="I30" s="49">
        <f t="shared" si="2"/>
        <v>15600</v>
      </c>
      <c r="J30" s="49">
        <f t="shared" si="3"/>
        <v>15835.499999999998</v>
      </c>
    </row>
    <row r="31" spans="1:10" x14ac:dyDescent="0.25">
      <c r="A31" s="26" t="s">
        <v>31</v>
      </c>
      <c r="B31" s="9" t="s">
        <v>3</v>
      </c>
      <c r="C31" s="10">
        <v>1</v>
      </c>
      <c r="D31" s="11">
        <v>30</v>
      </c>
      <c r="E31" s="23">
        <f t="shared" si="0"/>
        <v>30</v>
      </c>
      <c r="G31" s="11">
        <v>25</v>
      </c>
      <c r="H31" s="49">
        <f t="shared" si="1"/>
        <v>25.874999999999996</v>
      </c>
      <c r="I31" s="49">
        <f t="shared" si="2"/>
        <v>26</v>
      </c>
      <c r="J31" s="49">
        <f t="shared" si="3"/>
        <v>26.392499999999998</v>
      </c>
    </row>
    <row r="32" spans="1:10" hidden="1" x14ac:dyDescent="0.25">
      <c r="A32" s="26" t="s">
        <v>32</v>
      </c>
      <c r="B32" s="9" t="s">
        <v>3</v>
      </c>
      <c r="C32" s="10">
        <v>1</v>
      </c>
      <c r="D32" s="11">
        <v>160</v>
      </c>
      <c r="E32" s="23">
        <f t="shared" si="0"/>
        <v>160</v>
      </c>
      <c r="G32" s="11">
        <v>150</v>
      </c>
      <c r="H32" s="49">
        <f t="shared" si="1"/>
        <v>155.25</v>
      </c>
      <c r="I32" s="49">
        <f t="shared" si="2"/>
        <v>156</v>
      </c>
      <c r="J32" s="49">
        <f t="shared" si="3"/>
        <v>158.35499999999999</v>
      </c>
    </row>
    <row r="33" spans="1:10" x14ac:dyDescent="0.25">
      <c r="A33" s="26" t="s">
        <v>33</v>
      </c>
      <c r="B33" s="9" t="s">
        <v>3</v>
      </c>
      <c r="C33" s="10">
        <v>1</v>
      </c>
      <c r="D33" s="25">
        <v>200</v>
      </c>
      <c r="E33" s="23">
        <f t="shared" si="0"/>
        <v>200</v>
      </c>
      <c r="G33" s="25">
        <v>320</v>
      </c>
      <c r="H33" s="49">
        <f t="shared" si="1"/>
        <v>331.2</v>
      </c>
      <c r="I33" s="49">
        <f t="shared" si="2"/>
        <v>332.8</v>
      </c>
      <c r="J33" s="49">
        <f t="shared" si="3"/>
        <v>337.82400000000001</v>
      </c>
    </row>
    <row r="34" spans="1:10" x14ac:dyDescent="0.25">
      <c r="A34" s="26" t="s">
        <v>34</v>
      </c>
      <c r="B34" s="9" t="s">
        <v>10</v>
      </c>
      <c r="C34" s="10">
        <v>1</v>
      </c>
      <c r="D34" s="25">
        <v>470</v>
      </c>
      <c r="E34" s="23">
        <f t="shared" si="0"/>
        <v>470</v>
      </c>
      <c r="G34" s="25">
        <v>380</v>
      </c>
      <c r="H34" s="49">
        <f t="shared" si="1"/>
        <v>393.29999999999995</v>
      </c>
      <c r="I34" s="49">
        <f t="shared" si="2"/>
        <v>395.2</v>
      </c>
      <c r="J34" s="49">
        <f t="shared" si="3"/>
        <v>401.16599999999994</v>
      </c>
    </row>
    <row r="35" spans="1:10" x14ac:dyDescent="0.25">
      <c r="A35" s="26" t="s">
        <v>35</v>
      </c>
      <c r="B35" s="9" t="s">
        <v>15</v>
      </c>
      <c r="C35" s="10">
        <v>1</v>
      </c>
      <c r="D35" s="11">
        <f>29000*3.249-21</f>
        <v>94200</v>
      </c>
      <c r="E35" s="23">
        <f t="shared" si="0"/>
        <v>94200</v>
      </c>
      <c r="G35" s="11">
        <v>89900</v>
      </c>
      <c r="H35" s="49">
        <f t="shared" si="1"/>
        <v>93046.5</v>
      </c>
      <c r="I35" s="49">
        <f t="shared" si="2"/>
        <v>93496</v>
      </c>
      <c r="J35" s="49">
        <f t="shared" si="3"/>
        <v>94907.430000000008</v>
      </c>
    </row>
    <row r="36" spans="1:10" x14ac:dyDescent="0.25">
      <c r="A36" s="26" t="s">
        <v>36</v>
      </c>
      <c r="B36" s="9" t="s">
        <v>15</v>
      </c>
      <c r="C36" s="10">
        <v>1</v>
      </c>
      <c r="D36" s="25">
        <f>30000*3.249+30</f>
        <v>97500</v>
      </c>
      <c r="E36" s="23">
        <f t="shared" si="0"/>
        <v>97500</v>
      </c>
      <c r="G36" s="25">
        <v>93000</v>
      </c>
      <c r="H36" s="49">
        <f t="shared" si="1"/>
        <v>96254.999999999985</v>
      </c>
      <c r="I36" s="49">
        <f t="shared" si="2"/>
        <v>96720</v>
      </c>
      <c r="J36" s="49">
        <f t="shared" si="3"/>
        <v>98180.099999999991</v>
      </c>
    </row>
    <row r="37" spans="1:10" x14ac:dyDescent="0.25">
      <c r="A37" s="26" t="s">
        <v>65</v>
      </c>
      <c r="B37" s="9" t="s">
        <v>37</v>
      </c>
      <c r="C37" s="27">
        <v>0.01</v>
      </c>
      <c r="D37" s="28" t="s">
        <v>38</v>
      </c>
      <c r="E37" s="23"/>
      <c r="G37" s="28"/>
      <c r="H37" s="49">
        <f t="shared" si="1"/>
        <v>0</v>
      </c>
      <c r="I37" s="49">
        <f t="shared" si="2"/>
        <v>0</v>
      </c>
      <c r="J37" s="49">
        <f t="shared" si="3"/>
        <v>0</v>
      </c>
    </row>
    <row r="38" spans="1:10" x14ac:dyDescent="0.25">
      <c r="A38" s="26" t="s">
        <v>62</v>
      </c>
      <c r="B38" s="9" t="s">
        <v>37</v>
      </c>
      <c r="C38" s="27">
        <v>5.0000000000000001E-3</v>
      </c>
      <c r="D38" s="28" t="s">
        <v>38</v>
      </c>
      <c r="E38" s="23"/>
      <c r="G38" s="28"/>
      <c r="H38" s="49">
        <f t="shared" si="1"/>
        <v>0</v>
      </c>
      <c r="I38" s="49">
        <f t="shared" si="2"/>
        <v>0</v>
      </c>
      <c r="J38" s="49">
        <f t="shared" si="3"/>
        <v>0</v>
      </c>
    </row>
    <row r="39" spans="1:10" x14ac:dyDescent="0.25">
      <c r="A39" s="26" t="s">
        <v>66</v>
      </c>
      <c r="B39" s="9" t="s">
        <v>37</v>
      </c>
      <c r="C39" s="27">
        <v>0.01</v>
      </c>
      <c r="D39" s="28" t="s">
        <v>38</v>
      </c>
      <c r="E39" s="23"/>
      <c r="G39" s="28"/>
      <c r="H39" s="49"/>
      <c r="I39" s="49"/>
      <c r="J39" s="49"/>
    </row>
    <row r="40" spans="1:10" x14ac:dyDescent="0.25">
      <c r="A40" s="26" t="s">
        <v>63</v>
      </c>
      <c r="B40" s="9" t="s">
        <v>37</v>
      </c>
      <c r="C40" s="27">
        <v>8.5000000000000006E-3</v>
      </c>
      <c r="D40" s="28" t="s">
        <v>38</v>
      </c>
      <c r="E40" s="23"/>
      <c r="G40" s="28"/>
      <c r="H40" s="49">
        <f t="shared" si="1"/>
        <v>0</v>
      </c>
      <c r="I40" s="49">
        <f t="shared" si="2"/>
        <v>0</v>
      </c>
      <c r="J40" s="49">
        <f t="shared" si="3"/>
        <v>0</v>
      </c>
    </row>
    <row r="41" spans="1:10" x14ac:dyDescent="0.25">
      <c r="A41" s="24" t="s">
        <v>39</v>
      </c>
      <c r="B41" s="30"/>
      <c r="C41" s="13"/>
      <c r="D41" s="25"/>
      <c r="E41" s="23"/>
      <c r="G41" s="25"/>
      <c r="H41" s="49">
        <f t="shared" si="1"/>
        <v>0</v>
      </c>
      <c r="I41" s="49">
        <f t="shared" si="2"/>
        <v>0</v>
      </c>
      <c r="J41" s="49">
        <f t="shared" si="3"/>
        <v>0</v>
      </c>
    </row>
    <row r="42" spans="1:10" x14ac:dyDescent="0.25">
      <c r="A42" s="26" t="s">
        <v>40</v>
      </c>
      <c r="B42" s="9" t="s">
        <v>10</v>
      </c>
      <c r="C42" s="10">
        <v>1</v>
      </c>
      <c r="D42" s="11">
        <v>2350</v>
      </c>
      <c r="E42" s="23">
        <f t="shared" si="0"/>
        <v>2350</v>
      </c>
      <c r="G42" s="11">
        <v>2100</v>
      </c>
      <c r="H42" s="49">
        <f t="shared" si="1"/>
        <v>2173.5</v>
      </c>
      <c r="I42" s="49">
        <f t="shared" si="2"/>
        <v>2184</v>
      </c>
      <c r="J42" s="49">
        <f t="shared" si="3"/>
        <v>2216.9700000000003</v>
      </c>
    </row>
    <row r="43" spans="1:10" x14ac:dyDescent="0.25">
      <c r="A43" s="26" t="s">
        <v>41</v>
      </c>
      <c r="B43" s="9" t="s">
        <v>10</v>
      </c>
      <c r="C43" s="10">
        <v>1</v>
      </c>
      <c r="D43" s="25">
        <v>3500</v>
      </c>
      <c r="E43" s="23">
        <f t="shared" si="0"/>
        <v>3500</v>
      </c>
      <c r="G43" s="25">
        <v>3200</v>
      </c>
      <c r="H43" s="49">
        <f t="shared" si="1"/>
        <v>3311.9999999999995</v>
      </c>
      <c r="I43" s="49">
        <f t="shared" si="2"/>
        <v>3328</v>
      </c>
      <c r="J43" s="49">
        <f t="shared" si="3"/>
        <v>3378.24</v>
      </c>
    </row>
    <row r="44" spans="1:10" x14ac:dyDescent="0.25">
      <c r="A44" s="24" t="s">
        <v>42</v>
      </c>
      <c r="B44" s="12"/>
      <c r="C44" s="31"/>
      <c r="D44" s="12"/>
      <c r="E44" s="23"/>
      <c r="G44" s="11"/>
      <c r="H44" s="49">
        <f t="shared" si="1"/>
        <v>0</v>
      </c>
      <c r="I44" s="49">
        <f t="shared" si="2"/>
        <v>0</v>
      </c>
      <c r="J44" s="49">
        <f t="shared" si="3"/>
        <v>0</v>
      </c>
    </row>
    <row r="45" spans="1:10" x14ac:dyDescent="0.25">
      <c r="A45" s="26" t="s">
        <v>43</v>
      </c>
      <c r="B45" s="9" t="s">
        <v>37</v>
      </c>
      <c r="C45" s="29" t="s">
        <v>61</v>
      </c>
      <c r="D45" s="28" t="s">
        <v>44</v>
      </c>
      <c r="E45" s="23"/>
      <c r="G45" s="28"/>
      <c r="H45" s="49">
        <f t="shared" si="1"/>
        <v>0</v>
      </c>
      <c r="I45" s="49">
        <f t="shared" si="2"/>
        <v>0</v>
      </c>
      <c r="J45" s="49">
        <f t="shared" si="3"/>
        <v>0</v>
      </c>
    </row>
    <row r="46" spans="1:10" x14ac:dyDescent="0.25">
      <c r="A46" s="26" t="s">
        <v>45</v>
      </c>
      <c r="B46" s="9" t="s">
        <v>37</v>
      </c>
      <c r="C46" s="29" t="s">
        <v>46</v>
      </c>
      <c r="D46" s="28" t="s">
        <v>44</v>
      </c>
      <c r="E46" s="23"/>
      <c r="G46" s="28"/>
      <c r="H46" s="49">
        <f t="shared" si="1"/>
        <v>0</v>
      </c>
      <c r="I46" s="49">
        <f t="shared" si="2"/>
        <v>0</v>
      </c>
      <c r="J46" s="49">
        <f t="shared" si="3"/>
        <v>0</v>
      </c>
    </row>
    <row r="47" spans="1:10" x14ac:dyDescent="0.25">
      <c r="A47" s="26" t="s">
        <v>47</v>
      </c>
      <c r="B47" s="9" t="s">
        <v>37</v>
      </c>
      <c r="C47" s="29" t="s">
        <v>67</v>
      </c>
      <c r="D47" s="28" t="s">
        <v>44</v>
      </c>
      <c r="E47" s="23"/>
      <c r="G47" s="28"/>
      <c r="H47" s="49">
        <f t="shared" si="1"/>
        <v>0</v>
      </c>
      <c r="I47" s="49">
        <f t="shared" si="2"/>
        <v>0</v>
      </c>
      <c r="J47" s="49">
        <f t="shared" si="3"/>
        <v>0</v>
      </c>
    </row>
    <row r="48" spans="1:10" x14ac:dyDescent="0.25">
      <c r="A48" s="24" t="s">
        <v>48</v>
      </c>
      <c r="B48" s="32"/>
      <c r="C48" s="33"/>
      <c r="D48" s="34"/>
      <c r="E48" s="23"/>
      <c r="G48" s="34"/>
      <c r="H48" s="49">
        <f t="shared" si="1"/>
        <v>0</v>
      </c>
      <c r="I48" s="49">
        <f t="shared" si="2"/>
        <v>0</v>
      </c>
      <c r="J48" s="49">
        <f t="shared" si="3"/>
        <v>0</v>
      </c>
    </row>
    <row r="49" spans="1:10" x14ac:dyDescent="0.25">
      <c r="A49" s="26" t="s">
        <v>49</v>
      </c>
      <c r="B49" s="9" t="s">
        <v>37</v>
      </c>
      <c r="C49" s="35">
        <v>0.05</v>
      </c>
      <c r="D49" s="36" t="s">
        <v>50</v>
      </c>
      <c r="E49" s="23"/>
      <c r="G49" s="36"/>
      <c r="H49" s="49">
        <f t="shared" si="1"/>
        <v>0</v>
      </c>
      <c r="I49" s="49">
        <f t="shared" si="2"/>
        <v>0</v>
      </c>
      <c r="J49" s="49">
        <f t="shared" si="3"/>
        <v>0</v>
      </c>
    </row>
    <row r="50" spans="1:10" x14ac:dyDescent="0.25">
      <c r="A50" s="26" t="s">
        <v>51</v>
      </c>
      <c r="B50" s="9" t="s">
        <v>37</v>
      </c>
      <c r="C50" s="35">
        <v>0.15</v>
      </c>
      <c r="D50" s="36" t="s">
        <v>50</v>
      </c>
      <c r="E50" s="23"/>
      <c r="G50" s="36"/>
      <c r="H50" s="49">
        <f t="shared" si="1"/>
        <v>0</v>
      </c>
      <c r="I50" s="49">
        <f t="shared" si="2"/>
        <v>0</v>
      </c>
      <c r="J50" s="49">
        <f t="shared" si="3"/>
        <v>0</v>
      </c>
    </row>
    <row r="51" spans="1:10" x14ac:dyDescent="0.25">
      <c r="A51" s="24" t="s">
        <v>64</v>
      </c>
      <c r="B51" s="32"/>
      <c r="C51" s="33"/>
      <c r="D51" s="34"/>
      <c r="E51" s="23"/>
      <c r="G51" s="34"/>
      <c r="H51" s="49">
        <f t="shared" si="1"/>
        <v>0</v>
      </c>
      <c r="I51" s="49">
        <f t="shared" si="2"/>
        <v>0</v>
      </c>
      <c r="J51" s="49">
        <f t="shared" si="3"/>
        <v>0</v>
      </c>
    </row>
    <row r="52" spans="1:10" ht="22.5" customHeight="1" x14ac:dyDescent="0.25">
      <c r="A52" s="37" t="s">
        <v>52</v>
      </c>
      <c r="B52" s="9" t="s">
        <v>3</v>
      </c>
      <c r="C52" s="10">
        <v>1</v>
      </c>
      <c r="D52" s="11">
        <v>120</v>
      </c>
      <c r="E52" s="23">
        <f t="shared" si="0"/>
        <v>120</v>
      </c>
      <c r="G52" s="11">
        <v>100</v>
      </c>
      <c r="H52" s="49">
        <f t="shared" si="1"/>
        <v>103.49999999999999</v>
      </c>
      <c r="I52" s="49">
        <f t="shared" si="2"/>
        <v>104</v>
      </c>
      <c r="J52" s="49">
        <f t="shared" si="3"/>
        <v>105.57</v>
      </c>
    </row>
    <row r="53" spans="1:10" ht="19.5" customHeight="1" x14ac:dyDescent="0.25">
      <c r="A53" s="37" t="s">
        <v>53</v>
      </c>
      <c r="B53" s="9" t="s">
        <v>3</v>
      </c>
      <c r="C53" s="10">
        <v>1</v>
      </c>
      <c r="D53" s="11">
        <v>95</v>
      </c>
      <c r="E53" s="23">
        <f t="shared" si="0"/>
        <v>95</v>
      </c>
      <c r="G53" s="11">
        <v>80</v>
      </c>
      <c r="H53" s="49">
        <f t="shared" si="1"/>
        <v>82.8</v>
      </c>
      <c r="I53" s="49">
        <f t="shared" si="2"/>
        <v>83.2</v>
      </c>
      <c r="J53" s="49">
        <f t="shared" si="3"/>
        <v>84.456000000000003</v>
      </c>
    </row>
    <row r="54" spans="1:10" ht="18.45" customHeight="1" x14ac:dyDescent="0.25">
      <c r="A54" s="37" t="s">
        <v>54</v>
      </c>
      <c r="B54" s="9" t="s">
        <v>3</v>
      </c>
      <c r="C54" s="33">
        <v>1</v>
      </c>
      <c r="D54" s="34">
        <v>85</v>
      </c>
      <c r="E54" s="23">
        <f t="shared" si="0"/>
        <v>85</v>
      </c>
      <c r="G54" s="34">
        <v>70</v>
      </c>
      <c r="H54" s="49">
        <f t="shared" si="1"/>
        <v>72.449999999999989</v>
      </c>
      <c r="I54" s="49">
        <f t="shared" si="2"/>
        <v>72.8</v>
      </c>
      <c r="J54" s="49">
        <f t="shared" si="3"/>
        <v>73.898999999999987</v>
      </c>
    </row>
    <row r="55" spans="1:10" x14ac:dyDescent="0.25">
      <c r="A55" s="37" t="s">
        <v>55</v>
      </c>
      <c r="B55" s="32" t="s">
        <v>10</v>
      </c>
      <c r="C55" s="33">
        <v>1</v>
      </c>
      <c r="D55" s="34">
        <v>115</v>
      </c>
      <c r="E55" s="23">
        <f t="shared" si="0"/>
        <v>115</v>
      </c>
      <c r="G55" s="34">
        <v>100</v>
      </c>
      <c r="H55" s="49">
        <f t="shared" si="1"/>
        <v>103.49999999999999</v>
      </c>
      <c r="I55" s="49">
        <f t="shared" si="2"/>
        <v>104</v>
      </c>
      <c r="J55" s="49">
        <f t="shared" si="3"/>
        <v>105.57</v>
      </c>
    </row>
    <row r="56" spans="1:10" x14ac:dyDescent="0.25">
      <c r="A56" s="37" t="s">
        <v>56</v>
      </c>
      <c r="B56" s="9" t="s">
        <v>3</v>
      </c>
      <c r="C56" s="33">
        <v>1</v>
      </c>
      <c r="D56" s="34">
        <v>30</v>
      </c>
      <c r="E56" s="23">
        <f t="shared" si="0"/>
        <v>30</v>
      </c>
      <c r="G56" s="34">
        <v>25</v>
      </c>
      <c r="H56" s="49">
        <f t="shared" si="1"/>
        <v>25.874999999999996</v>
      </c>
      <c r="I56" s="49">
        <f t="shared" si="2"/>
        <v>26</v>
      </c>
      <c r="J56" s="49">
        <f t="shared" si="3"/>
        <v>26.392499999999998</v>
      </c>
    </row>
    <row r="57" spans="1:10" x14ac:dyDescent="0.25">
      <c r="A57" s="37" t="s">
        <v>57</v>
      </c>
      <c r="B57" s="9" t="s">
        <v>3</v>
      </c>
      <c r="C57" s="33">
        <v>1</v>
      </c>
      <c r="D57" s="34">
        <v>30</v>
      </c>
      <c r="E57" s="23">
        <f t="shared" si="0"/>
        <v>30</v>
      </c>
      <c r="G57" s="34">
        <v>25</v>
      </c>
      <c r="H57" s="49">
        <f t="shared" si="1"/>
        <v>25.874999999999996</v>
      </c>
      <c r="I57" s="49">
        <f t="shared" si="2"/>
        <v>26</v>
      </c>
      <c r="J57" s="49">
        <f t="shared" si="3"/>
        <v>26.392499999999998</v>
      </c>
    </row>
    <row r="58" spans="1:10" x14ac:dyDescent="0.25">
      <c r="A58" s="38"/>
      <c r="B58" s="39"/>
      <c r="C58" s="40"/>
      <c r="D58" s="41"/>
      <c r="E58" s="42"/>
      <c r="H58" s="48"/>
    </row>
    <row r="59" spans="1:10" x14ac:dyDescent="0.25">
      <c r="A59" s="43" t="s">
        <v>58</v>
      </c>
      <c r="B59" s="44"/>
      <c r="C59" s="45"/>
      <c r="D59" s="46"/>
      <c r="E59" s="45"/>
    </row>
    <row r="60" spans="1:10" ht="28.2" customHeight="1" x14ac:dyDescent="0.25">
      <c r="A60" s="56" t="s">
        <v>71</v>
      </c>
      <c r="B60" s="57"/>
      <c r="C60" s="57"/>
      <c r="D60" s="57"/>
      <c r="E60" s="57"/>
    </row>
    <row r="61" spans="1:10" x14ac:dyDescent="0.25">
      <c r="A61" s="51" t="s">
        <v>70</v>
      </c>
      <c r="B61" s="51"/>
      <c r="C61" s="51"/>
      <c r="D61" s="51"/>
      <c r="E61" s="51"/>
    </row>
    <row r="62" spans="1:10" x14ac:dyDescent="0.25">
      <c r="A62" s="14" t="s">
        <v>4</v>
      </c>
      <c r="B62" s="14"/>
      <c r="C62" s="15"/>
      <c r="D62" s="15"/>
    </row>
    <row r="63" spans="1:10" x14ac:dyDescent="0.25">
      <c r="A63" s="47"/>
      <c r="B63" s="16" t="s">
        <v>4</v>
      </c>
      <c r="C63" s="17"/>
      <c r="D63" s="15"/>
    </row>
    <row r="64" spans="1:10" x14ac:dyDescent="0.25">
      <c r="A64" s="16"/>
      <c r="B64" s="16"/>
      <c r="C64" s="17"/>
      <c r="D64" s="15"/>
    </row>
    <row r="65" spans="1:2" x14ac:dyDescent="0.25">
      <c r="A65" s="18"/>
      <c r="B65" s="18"/>
    </row>
  </sheetData>
  <mergeCells count="8">
    <mergeCell ref="A61:E61"/>
    <mergeCell ref="A60:E60"/>
    <mergeCell ref="A2:E2"/>
    <mergeCell ref="A5:A6"/>
    <mergeCell ref="B5:B6"/>
    <mergeCell ref="C5:C6"/>
    <mergeCell ref="D5:D6"/>
    <mergeCell ref="E5:E6"/>
  </mergeCells>
  <pageMargins left="1.37" right="0.70866141732283472" top="0.49" bottom="0.2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 PRIMARIA</vt:lpstr>
      <vt:lpstr>'EXT PRIMARIA'!Área_de_impresión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MERCEDES APARCANA ESCATE</dc:creator>
  <cp:lastModifiedBy>ROSA MERCEDES APARCANA ESCATE</cp:lastModifiedBy>
  <cp:lastPrinted>2017-07-21T20:43:23Z</cp:lastPrinted>
  <dcterms:created xsi:type="dcterms:W3CDTF">2014-12-19T23:53:28Z</dcterms:created>
  <dcterms:modified xsi:type="dcterms:W3CDTF">2017-09-20T20:00:29Z</dcterms:modified>
</cp:coreProperties>
</file>